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840" yWindow="225" windowWidth="17340" windowHeight="11445" firstSheet="1" activeTab="2"/>
  </bookViews>
  <sheets>
    <sheet name="READ_Me" sheetId="21" r:id="rId1"/>
    <sheet name="FORM" sheetId="4" r:id="rId2"/>
    <sheet name="Q-A1" sheetId="5" r:id="rId3"/>
    <sheet name="Q-A2" sheetId="6" r:id="rId4"/>
    <sheet name="Q-B1" sheetId="7" r:id="rId5"/>
    <sheet name="Q-B2" sheetId="8" r:id="rId6"/>
    <sheet name="Q-B3" sheetId="9" r:id="rId7"/>
    <sheet name="Q-B4" sheetId="10" r:id="rId8"/>
    <sheet name="Q-B5" sheetId="11" r:id="rId9"/>
    <sheet name="Q-C1" sheetId="12" r:id="rId10"/>
    <sheet name="Q-C2" sheetId="13" r:id="rId11"/>
    <sheet name="Q-C3" sheetId="14" r:id="rId12"/>
    <sheet name="Q-C4" sheetId="15" r:id="rId13"/>
    <sheet name="Q-C5" sheetId="16" r:id="rId14"/>
    <sheet name="Q-D1" sheetId="17" r:id="rId15"/>
    <sheet name="Q-D2" sheetId="18" r:id="rId16"/>
    <sheet name="Q-D3" sheetId="19" r:id="rId17"/>
    <sheet name="Q-D4" sheetId="20" r:id="rId18"/>
    <sheet name="komplett" sheetId="3" r:id="rId19"/>
    <sheet name="Material" sheetId="1" r:id="rId20"/>
  </sheets>
  <definedNames>
    <definedName name="country_1">'Q-A1'!$G$2</definedName>
    <definedName name="country_2">'Q-A1'!$G$4</definedName>
    <definedName name="komplett">komplett!$E$2:$AP$57</definedName>
    <definedName name="Kontrollkästchen1" localSheetId="1">FORM!$B$61</definedName>
    <definedName name="Kontrollkästchen1" localSheetId="2">'Q-A1'!$B$51</definedName>
    <definedName name="Kontrollkästchen1" localSheetId="3">'Q-A2'!$B$51</definedName>
    <definedName name="Kontrollkästchen1" localSheetId="4">'Q-B1'!$B$51</definedName>
    <definedName name="Kontrollkästchen1" localSheetId="5">'Q-B2'!$B$51</definedName>
    <definedName name="Kontrollkästchen1" localSheetId="6">'Q-B3'!$B$45</definedName>
    <definedName name="Kontrollkästchen1" localSheetId="7">'Q-B4'!$B$45</definedName>
    <definedName name="Kontrollkästchen1" localSheetId="8">'Q-B5'!$B$45</definedName>
    <definedName name="Kontrollkästchen1" localSheetId="9">'Q-C1'!$B$45</definedName>
    <definedName name="Kontrollkästchen1" localSheetId="10">'Q-C2'!$B$45</definedName>
    <definedName name="Kontrollkästchen1" localSheetId="11">'Q-C3'!$B$45</definedName>
    <definedName name="Kontrollkästchen1" localSheetId="12">'Q-C4'!$B$45</definedName>
    <definedName name="Kontrollkästchen1" localSheetId="13">'Q-C5'!$B$45</definedName>
    <definedName name="Kontrollkästchen1" localSheetId="14">'Q-D1'!$B$45</definedName>
    <definedName name="Kontrollkästchen1" localSheetId="15">'Q-D2'!$B$45</definedName>
    <definedName name="Kontrollkästchen1" localSheetId="16">'Q-D3'!$B$44</definedName>
    <definedName name="Kontrollkästchen1" localSheetId="17">'Q-D4'!$B$44</definedName>
    <definedName name="Kontrollkästchen10" localSheetId="1">FORM!$B$138</definedName>
    <definedName name="Kontrollkästchen10" localSheetId="2">'Q-A1'!$B$129</definedName>
    <definedName name="Kontrollkästchen10" localSheetId="3">'Q-A2'!$B$129</definedName>
    <definedName name="Kontrollkästchen10" localSheetId="4">'Q-B1'!$B$129</definedName>
    <definedName name="Kontrollkästchen10" localSheetId="5">'Q-B2'!$B$129</definedName>
    <definedName name="Kontrollkästchen10" localSheetId="6">'Q-B3'!$B$123</definedName>
    <definedName name="Kontrollkästchen10" localSheetId="7">'Q-B4'!$B$123</definedName>
    <definedName name="Kontrollkästchen10" localSheetId="8">'Q-B5'!$B$123</definedName>
    <definedName name="Kontrollkästchen10" localSheetId="9">'Q-C1'!$B$123</definedName>
    <definedName name="Kontrollkästchen10" localSheetId="10">'Q-C2'!$B$123</definedName>
    <definedName name="Kontrollkästchen10" localSheetId="11">'Q-C3'!$B$123</definedName>
    <definedName name="Kontrollkästchen10" localSheetId="12">'Q-C4'!$B$123</definedName>
    <definedName name="Kontrollkästchen10" localSheetId="13">'Q-C5'!$B$123</definedName>
    <definedName name="Kontrollkästchen10" localSheetId="14">'Q-D1'!$B$123</definedName>
    <definedName name="Kontrollkästchen10" localSheetId="15">'Q-D2'!$B$123</definedName>
    <definedName name="Kontrollkästchen10" localSheetId="16">'Q-D3'!$B$122</definedName>
    <definedName name="Kontrollkästchen10" localSheetId="17">'Q-D4'!$B$122</definedName>
    <definedName name="Kontrollkästchen11" localSheetId="1">FORM!$B$140</definedName>
    <definedName name="Kontrollkästchen11" localSheetId="2">'Q-A1'!$B$131</definedName>
    <definedName name="Kontrollkästchen11" localSheetId="3">'Q-A2'!$B$131</definedName>
    <definedName name="Kontrollkästchen11" localSheetId="4">'Q-B1'!$B$131</definedName>
    <definedName name="Kontrollkästchen11" localSheetId="5">'Q-B2'!$B$131</definedName>
    <definedName name="Kontrollkästchen11" localSheetId="6">'Q-B3'!$B$125</definedName>
    <definedName name="Kontrollkästchen11" localSheetId="7">'Q-B4'!$B$125</definedName>
    <definedName name="Kontrollkästchen11" localSheetId="8">'Q-B5'!$B$125</definedName>
    <definedName name="Kontrollkästchen11" localSheetId="9">'Q-C1'!$B$125</definedName>
    <definedName name="Kontrollkästchen11" localSheetId="10">'Q-C2'!$B$125</definedName>
    <definedName name="Kontrollkästchen11" localSheetId="11">'Q-C3'!$B$125</definedName>
    <definedName name="Kontrollkästchen11" localSheetId="12">'Q-C4'!$B$125</definedName>
    <definedName name="Kontrollkästchen11" localSheetId="13">'Q-C5'!$B$125</definedName>
    <definedName name="Kontrollkästchen11" localSheetId="14">'Q-D1'!$B$125</definedName>
    <definedName name="Kontrollkästchen11" localSheetId="15">'Q-D2'!$B$125</definedName>
    <definedName name="Kontrollkästchen11" localSheetId="16">'Q-D3'!$B$124</definedName>
    <definedName name="Kontrollkästchen11" localSheetId="17">'Q-D4'!$B$124</definedName>
    <definedName name="Kontrollkästchen12" localSheetId="1">FORM!$B$142</definedName>
    <definedName name="Kontrollkästchen12" localSheetId="2">'Q-A1'!$B$133</definedName>
    <definedName name="Kontrollkästchen12" localSheetId="3">'Q-A2'!$B$133</definedName>
    <definedName name="Kontrollkästchen12" localSheetId="4">'Q-B1'!$B$133</definedName>
    <definedName name="Kontrollkästchen12" localSheetId="5">'Q-B2'!$B$133</definedName>
    <definedName name="Kontrollkästchen12" localSheetId="6">'Q-B3'!$B$127</definedName>
    <definedName name="Kontrollkästchen12" localSheetId="7">'Q-B4'!$B$127</definedName>
    <definedName name="Kontrollkästchen12" localSheetId="8">'Q-B5'!$B$127</definedName>
    <definedName name="Kontrollkästchen12" localSheetId="9">'Q-C1'!$B$127</definedName>
    <definedName name="Kontrollkästchen12" localSheetId="10">'Q-C2'!$B$127</definedName>
    <definedName name="Kontrollkästchen12" localSheetId="11">'Q-C3'!$B$127</definedName>
    <definedName name="Kontrollkästchen12" localSheetId="12">'Q-C4'!$B$127</definedName>
    <definedName name="Kontrollkästchen12" localSheetId="13">'Q-C5'!$B$127</definedName>
    <definedName name="Kontrollkästchen12" localSheetId="14">'Q-D1'!$B$127</definedName>
    <definedName name="Kontrollkästchen12" localSheetId="15">'Q-D2'!$B$127</definedName>
    <definedName name="Kontrollkästchen12" localSheetId="16">'Q-D3'!$B$126</definedName>
    <definedName name="Kontrollkästchen12" localSheetId="17">'Q-D4'!$B$126</definedName>
    <definedName name="Kontrollkästchen2" localSheetId="1">FORM!$B$62</definedName>
    <definedName name="Kontrollkästchen2" localSheetId="2">'Q-A1'!$B$52</definedName>
    <definedName name="Kontrollkästchen2" localSheetId="3">'Q-A2'!$B$52</definedName>
    <definedName name="Kontrollkästchen2" localSheetId="4">'Q-B1'!$B$52</definedName>
    <definedName name="Kontrollkästchen2" localSheetId="5">'Q-B2'!$B$52</definedName>
    <definedName name="Kontrollkästchen2" localSheetId="6">'Q-B3'!$B$46</definedName>
    <definedName name="Kontrollkästchen2" localSheetId="7">'Q-B4'!$B$46</definedName>
    <definedName name="Kontrollkästchen2" localSheetId="8">'Q-B5'!$B$46</definedName>
    <definedName name="Kontrollkästchen2" localSheetId="9">'Q-C1'!$B$46</definedName>
    <definedName name="Kontrollkästchen2" localSheetId="10">'Q-C2'!$B$46</definedName>
    <definedName name="Kontrollkästchen2" localSheetId="11">'Q-C3'!$B$46</definedName>
    <definedName name="Kontrollkästchen2" localSheetId="12">'Q-C4'!$B$46</definedName>
    <definedName name="Kontrollkästchen2" localSheetId="13">'Q-C5'!$B$46</definedName>
    <definedName name="Kontrollkästchen2" localSheetId="14">'Q-D1'!$B$46</definedName>
    <definedName name="Kontrollkästchen2" localSheetId="15">'Q-D2'!$B$46</definedName>
    <definedName name="Kontrollkästchen2" localSheetId="16">'Q-D3'!$B$45</definedName>
    <definedName name="Kontrollkästchen2" localSheetId="17">'Q-D4'!$B$45</definedName>
    <definedName name="Kontrollkästchen3" localSheetId="1">FORM!$B$63</definedName>
    <definedName name="Kontrollkästchen3" localSheetId="2">'Q-A1'!$B$53</definedName>
    <definedName name="Kontrollkästchen3" localSheetId="3">'Q-A2'!$B$53</definedName>
    <definedName name="Kontrollkästchen3" localSheetId="4">'Q-B1'!$B$53</definedName>
    <definedName name="Kontrollkästchen3" localSheetId="5">'Q-B2'!$B$53</definedName>
    <definedName name="Kontrollkästchen3" localSheetId="6">'Q-B3'!$B$47</definedName>
    <definedName name="Kontrollkästchen3" localSheetId="7">'Q-B4'!$B$47</definedName>
    <definedName name="Kontrollkästchen3" localSheetId="8">'Q-B5'!$B$47</definedName>
    <definedName name="Kontrollkästchen3" localSheetId="9">'Q-C1'!$B$47</definedName>
    <definedName name="Kontrollkästchen3" localSheetId="10">'Q-C2'!$B$47</definedName>
    <definedName name="Kontrollkästchen3" localSheetId="11">'Q-C3'!$B$47</definedName>
    <definedName name="Kontrollkästchen3" localSheetId="12">'Q-C4'!$B$47</definedName>
    <definedName name="Kontrollkästchen3" localSheetId="13">'Q-C5'!$B$47</definedName>
    <definedName name="Kontrollkästchen3" localSheetId="14">'Q-D1'!$B$47</definedName>
    <definedName name="Kontrollkästchen3" localSheetId="15">'Q-D2'!$B$47</definedName>
    <definedName name="Kontrollkästchen3" localSheetId="16">'Q-D3'!$B$46</definedName>
    <definedName name="Kontrollkästchen3" localSheetId="17">'Q-D4'!$B$46</definedName>
    <definedName name="Kontrollkästchen4" localSheetId="1">FORM!$B$64</definedName>
    <definedName name="Kontrollkästchen4" localSheetId="2">'Q-A1'!$B$54</definedName>
    <definedName name="Kontrollkästchen4" localSheetId="3">'Q-A2'!$B$54</definedName>
    <definedName name="Kontrollkästchen4" localSheetId="4">'Q-B1'!$B$54</definedName>
    <definedName name="Kontrollkästchen4" localSheetId="5">'Q-B2'!$B$54</definedName>
    <definedName name="Kontrollkästchen4" localSheetId="6">'Q-B3'!$B$48</definedName>
    <definedName name="Kontrollkästchen4" localSheetId="7">'Q-B4'!$B$48</definedName>
    <definedName name="Kontrollkästchen4" localSheetId="8">'Q-B5'!$B$48</definedName>
    <definedName name="Kontrollkästchen4" localSheetId="9">'Q-C1'!$B$48</definedName>
    <definedName name="Kontrollkästchen4" localSheetId="10">'Q-C2'!$B$48</definedName>
    <definedName name="Kontrollkästchen4" localSheetId="11">'Q-C3'!$B$48</definedName>
    <definedName name="Kontrollkästchen4" localSheetId="12">'Q-C4'!$B$48</definedName>
    <definedName name="Kontrollkästchen4" localSheetId="13">'Q-C5'!$B$48</definedName>
    <definedName name="Kontrollkästchen4" localSheetId="14">'Q-D1'!$B$48</definedName>
    <definedName name="Kontrollkästchen4" localSheetId="15">'Q-D2'!$B$48</definedName>
    <definedName name="Kontrollkästchen4" localSheetId="16">'Q-D3'!$B$47</definedName>
    <definedName name="Kontrollkästchen4" localSheetId="17">'Q-D4'!$B$47</definedName>
    <definedName name="Kontrollkästchen5" localSheetId="1">FORM!$F$119</definedName>
    <definedName name="Kontrollkästchen5" localSheetId="2">'Q-A1'!$F$110</definedName>
    <definedName name="Kontrollkästchen5" localSheetId="3">'Q-A2'!$F$110</definedName>
    <definedName name="Kontrollkästchen5" localSheetId="4">'Q-B1'!$F$110</definedName>
    <definedName name="Kontrollkästchen5" localSheetId="5">'Q-B2'!$F$110</definedName>
    <definedName name="Kontrollkästchen5" localSheetId="6">'Q-B3'!$F$104</definedName>
    <definedName name="Kontrollkästchen5" localSheetId="7">'Q-B4'!$F$104</definedName>
    <definedName name="Kontrollkästchen5" localSheetId="8">'Q-B5'!$F$104</definedName>
    <definedName name="Kontrollkästchen5" localSheetId="9">'Q-C1'!$F$104</definedName>
    <definedName name="Kontrollkästchen5" localSheetId="10">'Q-C2'!$F$104</definedName>
    <definedName name="Kontrollkästchen5" localSheetId="11">'Q-C3'!$F$104</definedName>
    <definedName name="Kontrollkästchen5" localSheetId="12">'Q-C4'!$F$104</definedName>
    <definedName name="Kontrollkästchen5" localSheetId="13">'Q-C5'!$F$104</definedName>
    <definedName name="Kontrollkästchen5" localSheetId="14">'Q-D1'!$F$104</definedName>
    <definedName name="Kontrollkästchen5" localSheetId="15">'Q-D2'!$F$104</definedName>
    <definedName name="Kontrollkästchen5" localSheetId="16">'Q-D3'!$F$103</definedName>
    <definedName name="Kontrollkästchen5" localSheetId="17">'Q-D4'!$F$103</definedName>
    <definedName name="Kontrollkästchen7" localSheetId="1">FORM!$B$79</definedName>
    <definedName name="Kontrollkästchen7" localSheetId="2">'Q-A1'!$B$69</definedName>
    <definedName name="Kontrollkästchen7" localSheetId="3">'Q-A2'!$B$69</definedName>
    <definedName name="Kontrollkästchen7" localSheetId="4">'Q-B1'!$B$69</definedName>
    <definedName name="Kontrollkästchen7" localSheetId="5">'Q-B2'!$B$69</definedName>
    <definedName name="Kontrollkästchen7" localSheetId="6">'Q-B3'!$B$63</definedName>
    <definedName name="Kontrollkästchen7" localSheetId="7">'Q-B4'!$B$63</definedName>
    <definedName name="Kontrollkästchen7" localSheetId="8">'Q-B5'!$B$63</definedName>
    <definedName name="Kontrollkästchen7" localSheetId="9">'Q-C1'!$B$63</definedName>
    <definedName name="Kontrollkästchen7" localSheetId="10">'Q-C2'!$B$63</definedName>
    <definedName name="Kontrollkästchen7" localSheetId="11">'Q-C3'!$B$63</definedName>
    <definedName name="Kontrollkästchen7" localSheetId="12">'Q-C4'!$B$63</definedName>
    <definedName name="Kontrollkästchen7" localSheetId="13">'Q-C5'!$B$63</definedName>
    <definedName name="Kontrollkästchen7" localSheetId="14">'Q-D1'!$B$63</definedName>
    <definedName name="Kontrollkästchen7" localSheetId="15">'Q-D2'!$B$63</definedName>
    <definedName name="Kontrollkästchen7" localSheetId="16">'Q-D3'!$B$62</definedName>
    <definedName name="Kontrollkästchen7" localSheetId="17">'Q-D4'!$B$62</definedName>
    <definedName name="Kontrollkästchen8" localSheetId="1">FORM!$B$107</definedName>
    <definedName name="Kontrollkästchen8" localSheetId="2">'Q-A1'!$B$97</definedName>
    <definedName name="Kontrollkästchen8" localSheetId="3">'Q-A2'!$B$97</definedName>
    <definedName name="Kontrollkästchen8" localSheetId="4">'Q-B1'!$B$97</definedName>
    <definedName name="Kontrollkästchen8" localSheetId="5">'Q-B2'!$B$97</definedName>
    <definedName name="Kontrollkästchen8" localSheetId="6">'Q-B3'!$B$91</definedName>
    <definedName name="Kontrollkästchen8" localSheetId="7">'Q-B4'!$B$91</definedName>
    <definedName name="Kontrollkästchen8" localSheetId="8">'Q-B5'!$B$91</definedName>
    <definedName name="Kontrollkästchen8" localSheetId="9">'Q-C1'!$B$91</definedName>
    <definedName name="Kontrollkästchen8" localSheetId="10">'Q-C2'!$B$91</definedName>
    <definedName name="Kontrollkästchen8" localSheetId="11">'Q-C3'!$B$91</definedName>
    <definedName name="Kontrollkästchen8" localSheetId="12">'Q-C4'!$B$91</definedName>
    <definedName name="Kontrollkästchen8" localSheetId="13">'Q-C5'!$B$91</definedName>
    <definedName name="Kontrollkästchen8" localSheetId="14">'Q-D1'!$B$91</definedName>
    <definedName name="Kontrollkästchen8" localSheetId="15">'Q-D2'!$B$91</definedName>
    <definedName name="Kontrollkästchen8" localSheetId="16">'Q-D3'!$B$90</definedName>
    <definedName name="Kontrollkästchen8" localSheetId="17">'Q-D4'!$B$90</definedName>
    <definedName name="Kontrollkästchen9" localSheetId="1">FORM!$B$106</definedName>
    <definedName name="Kontrollkästchen9" localSheetId="2">'Q-A1'!$B$96</definedName>
    <definedName name="Kontrollkästchen9" localSheetId="3">'Q-A2'!$B$96</definedName>
    <definedName name="Kontrollkästchen9" localSheetId="4">'Q-B1'!$B$96</definedName>
    <definedName name="Kontrollkästchen9" localSheetId="5">'Q-B2'!$B$96</definedName>
    <definedName name="Kontrollkästchen9" localSheetId="6">'Q-B3'!$B$90</definedName>
    <definedName name="Kontrollkästchen9" localSheetId="7">'Q-B4'!$B$90</definedName>
    <definedName name="Kontrollkästchen9" localSheetId="8">'Q-B5'!$B$90</definedName>
    <definedName name="Kontrollkästchen9" localSheetId="9">'Q-C1'!$B$90</definedName>
    <definedName name="Kontrollkästchen9" localSheetId="10">'Q-C2'!$B$90</definedName>
    <definedName name="Kontrollkästchen9" localSheetId="11">'Q-C3'!$B$90</definedName>
    <definedName name="Kontrollkästchen9" localSheetId="12">'Q-C4'!$B$90</definedName>
    <definedName name="Kontrollkästchen9" localSheetId="13">'Q-C5'!$B$90</definedName>
    <definedName name="Kontrollkästchen9" localSheetId="14">'Q-D1'!$B$90</definedName>
    <definedName name="Kontrollkästchen9" localSheetId="15">'Q-D2'!$B$90</definedName>
    <definedName name="Kontrollkästchen9" localSheetId="16">'Q-D3'!$B$89</definedName>
    <definedName name="Kontrollkästchen9" localSheetId="17">'Q-D4'!$B$89</definedName>
    <definedName name="land">Material!$B$20:$B$57</definedName>
    <definedName name="OLE_LINK1" localSheetId="1">FORM!$A$10</definedName>
    <definedName name="OLE_LINK1" localSheetId="2">'Q-A1'!#REF!</definedName>
    <definedName name="OLE_LINK1" localSheetId="3">'Q-A2'!#REF!</definedName>
    <definedName name="OLE_LINK1" localSheetId="4">'Q-B1'!#REF!</definedName>
    <definedName name="OLE_LINK1" localSheetId="5">'Q-B2'!#REF!</definedName>
    <definedName name="OLE_LINK1" localSheetId="6">'Q-B3'!#REF!</definedName>
    <definedName name="OLE_LINK1" localSheetId="7">'Q-B4'!#REF!</definedName>
    <definedName name="OLE_LINK1" localSheetId="8">'Q-B5'!#REF!</definedName>
    <definedName name="OLE_LINK1" localSheetId="9">'Q-C1'!#REF!</definedName>
    <definedName name="OLE_LINK1" localSheetId="10">'Q-C2'!#REF!</definedName>
    <definedName name="OLE_LINK1" localSheetId="11">'Q-C3'!#REF!</definedName>
    <definedName name="OLE_LINK1" localSheetId="12">'Q-C4'!#REF!</definedName>
    <definedName name="OLE_LINK1" localSheetId="13">'Q-C5'!#REF!</definedName>
    <definedName name="OLE_LINK1" localSheetId="14">'Q-D1'!#REF!</definedName>
    <definedName name="OLE_LINK1" localSheetId="15">'Q-D2'!#REF!</definedName>
    <definedName name="OLE_LINK1" localSheetId="16">'Q-D3'!#REF!</definedName>
    <definedName name="OLE_LINK1" localSheetId="17">'Q-D4'!#REF!</definedName>
    <definedName name="Text10" localSheetId="1">FORM!$A$82</definedName>
    <definedName name="Text10" localSheetId="2">'Q-A1'!$A$72</definedName>
    <definedName name="Text10" localSheetId="3">'Q-A2'!$A$72</definedName>
    <definedName name="Text10" localSheetId="4">'Q-B1'!$A$72</definedName>
    <definedName name="Text10" localSheetId="5">'Q-B2'!$A$72</definedName>
    <definedName name="Text10" localSheetId="6">'Q-B3'!$A$66</definedName>
    <definedName name="Text10" localSheetId="7">'Q-B4'!$A$66</definedName>
    <definedName name="Text10" localSheetId="8">'Q-B5'!$A$66</definedName>
    <definedName name="Text10" localSheetId="9">'Q-C1'!$A$66</definedName>
    <definedName name="Text10" localSheetId="10">'Q-C2'!$A$66</definedName>
    <definedName name="Text10" localSheetId="11">'Q-C3'!$A$66</definedName>
    <definedName name="Text10" localSheetId="12">'Q-C4'!$A$66</definedName>
    <definedName name="Text10" localSheetId="13">'Q-C5'!$A$66</definedName>
    <definedName name="Text10" localSheetId="14">'Q-D1'!$A$66</definedName>
    <definedName name="Text10" localSheetId="15">'Q-D2'!$A$66</definedName>
    <definedName name="Text10" localSheetId="16">'Q-D3'!$A$65</definedName>
    <definedName name="Text10" localSheetId="17">'Q-D4'!$A$65</definedName>
    <definedName name="Text5" localSheetId="1">FORM!$A$125</definedName>
    <definedName name="Text5" localSheetId="2">'Q-A1'!$A$116</definedName>
    <definedName name="Text5" localSheetId="3">'Q-A2'!$A$116</definedName>
    <definedName name="Text5" localSheetId="4">'Q-B1'!$A$116</definedName>
    <definedName name="Text5" localSheetId="5">'Q-B2'!$A$116</definedName>
    <definedName name="Text5" localSheetId="6">'Q-B3'!$A$110</definedName>
    <definedName name="Text5" localSheetId="7">'Q-B4'!$A$110</definedName>
    <definedName name="Text5" localSheetId="8">'Q-B5'!$A$110</definedName>
    <definedName name="Text5" localSheetId="9">'Q-C1'!$A$110</definedName>
    <definedName name="Text5" localSheetId="10">'Q-C2'!$A$110</definedName>
    <definedName name="Text5" localSheetId="11">'Q-C3'!$A$110</definedName>
    <definedName name="Text5" localSheetId="12">'Q-C4'!$A$110</definedName>
    <definedName name="Text5" localSheetId="13">'Q-C5'!$A$110</definedName>
    <definedName name="Text5" localSheetId="14">'Q-D1'!$A$110</definedName>
    <definedName name="Text5" localSheetId="15">'Q-D2'!$A$110</definedName>
    <definedName name="Text5" localSheetId="16">'Q-D3'!$A$109</definedName>
    <definedName name="Text5" localSheetId="17">'Q-D4'!$A$109</definedName>
  </definedNames>
  <calcPr calcId="145621"/>
</workbook>
</file>

<file path=xl/calcChain.xml><?xml version="1.0" encoding="utf-8"?>
<calcChain xmlns="http://schemas.openxmlformats.org/spreadsheetml/2006/main">
  <c r="G4" i="7" l="1"/>
  <c r="G4" i="8"/>
  <c r="G4" i="9"/>
  <c r="G4" i="10"/>
  <c r="G4" i="11"/>
  <c r="G4" i="12"/>
  <c r="G4" i="13"/>
  <c r="G4" i="14"/>
  <c r="G4" i="15"/>
  <c r="D6" i="15" s="1"/>
  <c r="G4" i="16"/>
  <c r="G4" i="17"/>
  <c r="G4" i="18"/>
  <c r="G4" i="19"/>
  <c r="D6" i="19" s="1"/>
  <c r="G4" i="20"/>
  <c r="G4" i="6"/>
  <c r="G2" i="7"/>
  <c r="G2" i="8"/>
  <c r="G2" i="9"/>
  <c r="C6" i="9" s="1"/>
  <c r="G2" i="10"/>
  <c r="G2" i="11"/>
  <c r="G2" i="12"/>
  <c r="G2" i="13"/>
  <c r="G2" i="14"/>
  <c r="G2" i="15"/>
  <c r="G2" i="16"/>
  <c r="G2" i="17"/>
  <c r="G2" i="18"/>
  <c r="G2" i="19"/>
  <c r="G2" i="20"/>
  <c r="C6" i="20" s="1"/>
  <c r="C8" i="20" s="1"/>
  <c r="G2" i="6"/>
  <c r="C6" i="6" s="1"/>
  <c r="C7" i="6" s="1"/>
  <c r="C131" i="4" a="1"/>
  <c r="C131" i="4" s="1"/>
  <c r="C132" i="4" a="1"/>
  <c r="C132" i="4" s="1"/>
  <c r="C130" i="4" a="1"/>
  <c r="C130" i="4" s="1"/>
  <c r="D116" i="4" a="1"/>
  <c r="D116" i="4" s="1"/>
  <c r="D117" i="4" a="1"/>
  <c r="D117" i="4" s="1"/>
  <c r="D118" i="4" a="1"/>
  <c r="D118" i="4" s="1"/>
  <c r="D119" i="4" a="1"/>
  <c r="D119" i="4" s="1"/>
  <c r="D120" i="4" a="1"/>
  <c r="D120" i="4" s="1"/>
  <c r="D121" i="4" a="1"/>
  <c r="D121" i="4" s="1"/>
  <c r="D122" i="4" a="1"/>
  <c r="D122" i="4" s="1"/>
  <c r="D123" i="4" a="1"/>
  <c r="D123" i="4" s="1"/>
  <c r="D124" i="4" a="1"/>
  <c r="D124" i="4" s="1"/>
  <c r="D115" i="4" a="1"/>
  <c r="D115" i="4" s="1"/>
  <c r="C116" i="4" a="1"/>
  <c r="C116" i="4" s="1"/>
  <c r="C117" i="4" a="1"/>
  <c r="C117" i="4" s="1"/>
  <c r="C118" i="4" a="1"/>
  <c r="C118" i="4" s="1"/>
  <c r="C119" i="4" a="1"/>
  <c r="C119" i="4" s="1"/>
  <c r="C120" i="4" a="1"/>
  <c r="C120" i="4" s="1"/>
  <c r="C121" i="4" a="1"/>
  <c r="C121" i="4" s="1"/>
  <c r="C122" i="4" a="1"/>
  <c r="C122" i="4" s="1"/>
  <c r="C123" i="4" a="1"/>
  <c r="C123" i="4" s="1"/>
  <c r="C124" i="4" a="1"/>
  <c r="C124" i="4" s="1"/>
  <c r="C115" i="4" a="1"/>
  <c r="C115" i="4" s="1"/>
  <c r="C107" i="4" a="1"/>
  <c r="C107" i="4" s="1"/>
  <c r="C106" i="4" a="1"/>
  <c r="C106" i="4" s="1"/>
  <c r="I39" i="4" a="1"/>
  <c r="I39" i="4" s="1"/>
  <c r="I38" i="4" a="1"/>
  <c r="I38" i="4" s="1"/>
  <c r="I37" i="4" a="1"/>
  <c r="I37" i="4" s="1"/>
  <c r="D15" i="3"/>
  <c r="D16" i="3"/>
  <c r="D14" i="3"/>
  <c r="D6" i="20"/>
  <c r="D8" i="20" s="1"/>
  <c r="D9" i="20"/>
  <c r="C6" i="15"/>
  <c r="D7" i="15" s="1"/>
  <c r="C6" i="10"/>
  <c r="D9" i="10" s="1"/>
  <c r="C9" i="10"/>
  <c r="F6" i="18"/>
  <c r="G9" i="18" s="1"/>
  <c r="G16" i="18"/>
  <c r="F14" i="18"/>
  <c r="F8" i="18"/>
  <c r="C6" i="16"/>
  <c r="C8" i="16" s="1"/>
  <c r="D11" i="16"/>
  <c r="C6" i="18"/>
  <c r="D9" i="18" s="1"/>
  <c r="D16" i="18"/>
  <c r="C10" i="18"/>
  <c r="C14" i="18"/>
  <c r="D6" i="17"/>
  <c r="D8" i="17"/>
  <c r="C6" i="17"/>
  <c r="C8" i="17" s="1"/>
  <c r="D7" i="17"/>
  <c r="C7" i="17"/>
  <c r="C6" i="19"/>
  <c r="C8" i="19" s="1"/>
  <c r="C7" i="19"/>
  <c r="D6" i="16"/>
  <c r="C6" i="14"/>
  <c r="C7" i="14" s="1"/>
  <c r="D6" i="14"/>
  <c r="D7" i="14"/>
  <c r="C8" i="14"/>
  <c r="D8" i="14"/>
  <c r="D9" i="14"/>
  <c r="C6" i="13"/>
  <c r="C8" i="13" s="1"/>
  <c r="D6" i="13"/>
  <c r="D8" i="13"/>
  <c r="C9" i="13"/>
  <c r="D9" i="13"/>
  <c r="D10" i="13"/>
  <c r="C11" i="13"/>
  <c r="D11" i="13"/>
  <c r="D7" i="13"/>
  <c r="C6" i="12"/>
  <c r="C8" i="12" s="1"/>
  <c r="D6" i="12"/>
  <c r="D8" i="12" s="1"/>
  <c r="C9" i="12"/>
  <c r="D7" i="12"/>
  <c r="C6" i="11"/>
  <c r="C7" i="11" s="1"/>
  <c r="D6" i="11"/>
  <c r="D7" i="11" s="1"/>
  <c r="D6" i="10"/>
  <c r="D6" i="9"/>
  <c r="C6" i="8"/>
  <c r="C8" i="8" s="1"/>
  <c r="D6" i="8"/>
  <c r="D7" i="8" s="1"/>
  <c r="C6" i="7"/>
  <c r="C8" i="7" s="1"/>
  <c r="D6" i="7"/>
  <c r="D8" i="7" s="1"/>
  <c r="C7" i="7"/>
  <c r="D6" i="6"/>
  <c r="D8" i="6" s="1"/>
  <c r="D7" i="6"/>
  <c r="C6" i="5"/>
  <c r="C7" i="5" s="1"/>
  <c r="D56" i="3"/>
  <c r="C139" i="4"/>
  <c r="D55" i="3"/>
  <c r="C138" i="4" s="1"/>
  <c r="D42" i="3"/>
  <c r="C97" i="4" s="1"/>
  <c r="C88" i="4"/>
  <c r="D31" i="3"/>
  <c r="C80" i="4"/>
  <c r="D32" i="3"/>
  <c r="C81" i="4"/>
  <c r="D30" i="3"/>
  <c r="C79" i="4" s="1"/>
  <c r="D29" i="3"/>
  <c r="C73" i="4" s="1"/>
  <c r="D28" i="3"/>
  <c r="C72" i="4" s="1"/>
  <c r="D27" i="3"/>
  <c r="C71" i="4" s="1"/>
  <c r="D23" i="3"/>
  <c r="C61" i="4" s="1"/>
  <c r="D24" i="3"/>
  <c r="C62" i="4" s="1"/>
  <c r="D25" i="3"/>
  <c r="C63" i="4" s="1"/>
  <c r="D26" i="3"/>
  <c r="C64" i="4" s="1"/>
  <c r="C65" i="4"/>
  <c r="D22" i="3"/>
  <c r="C60" i="4" s="1"/>
  <c r="D20" i="3"/>
  <c r="C53" i="4"/>
  <c r="D21" i="3"/>
  <c r="C54" i="4" s="1"/>
  <c r="D19" i="3"/>
  <c r="C52" i="4"/>
  <c r="D18" i="3"/>
  <c r="C45" i="4" s="1"/>
  <c r="C38" i="4"/>
  <c r="C39" i="4"/>
  <c r="C37" i="4"/>
  <c r="D7" i="3"/>
  <c r="C23" i="4" s="1"/>
  <c r="D6" i="3"/>
  <c r="C22" i="4" s="1"/>
  <c r="D13" i="3"/>
  <c r="I32" i="4" s="1"/>
  <c r="D12" i="3"/>
  <c r="I31" i="4" s="1"/>
  <c r="D11" i="3"/>
  <c r="I30" i="4" s="1"/>
  <c r="D9" i="3"/>
  <c r="C31" i="4" s="1"/>
  <c r="D10" i="3"/>
  <c r="C32" i="4" s="1"/>
  <c r="D8" i="3"/>
  <c r="C30" i="4" s="1"/>
  <c r="D4" i="3"/>
  <c r="C16" i="4" s="1"/>
  <c r="D5" i="3"/>
  <c r="C17" i="4" s="1"/>
  <c r="D3" i="3"/>
  <c r="C15" i="4" s="1"/>
  <c r="D17" i="3"/>
  <c r="D33" i="3"/>
  <c r="C82" i="4" s="1"/>
  <c r="D34" i="3"/>
  <c r="C89" i="4" s="1"/>
  <c r="D35" i="3"/>
  <c r="C90" i="4" s="1"/>
  <c r="D36" i="3"/>
  <c r="C91" i="4" s="1"/>
  <c r="D37" i="3"/>
  <c r="C92" i="4" s="1"/>
  <c r="D38" i="3"/>
  <c r="C93" i="4" s="1"/>
  <c r="D39" i="3"/>
  <c r="C94" i="4" s="1"/>
  <c r="D40" i="3"/>
  <c r="C95" i="4" s="1"/>
  <c r="D41" i="3"/>
  <c r="C96" i="4" s="1"/>
  <c r="D43" i="3"/>
  <c r="D44" i="3"/>
  <c r="D45" i="3"/>
  <c r="D46" i="3"/>
  <c r="D47" i="3"/>
  <c r="D48" i="3"/>
  <c r="D49" i="3"/>
  <c r="D50" i="3"/>
  <c r="D51" i="3"/>
  <c r="D52" i="3"/>
  <c r="D53" i="3"/>
  <c r="D54" i="3"/>
  <c r="D57" i="3"/>
  <c r="C140" i="4" s="1"/>
  <c r="D6" i="5"/>
  <c r="D9" i="5" s="1"/>
  <c r="D7" i="19" l="1"/>
  <c r="D8" i="19"/>
  <c r="D8" i="8"/>
  <c r="D9" i="12"/>
  <c r="D7" i="20"/>
  <c r="D8" i="5"/>
  <c r="D8" i="9"/>
  <c r="C8" i="9"/>
  <c r="C9" i="9"/>
  <c r="D9" i="9"/>
  <c r="D7" i="9"/>
  <c r="C9" i="7"/>
  <c r="C9" i="5"/>
  <c r="C7" i="12"/>
  <c r="C7" i="13"/>
  <c r="C10" i="13"/>
  <c r="C9" i="14"/>
  <c r="C8" i="18"/>
  <c r="D12" i="18"/>
  <c r="C7" i="15"/>
  <c r="C8" i="5"/>
  <c r="C7" i="10"/>
  <c r="D8" i="15"/>
  <c r="C7" i="16"/>
  <c r="D15" i="16"/>
  <c r="D13" i="16"/>
  <c r="D9" i="16"/>
  <c r="D9" i="7"/>
  <c r="D7" i="16"/>
  <c r="C15" i="16"/>
  <c r="C13" i="16"/>
  <c r="C11" i="16"/>
  <c r="C9" i="16"/>
  <c r="G12" i="18"/>
  <c r="D7" i="5"/>
  <c r="D16" i="16"/>
  <c r="D14" i="16"/>
  <c r="D12" i="16"/>
  <c r="D10" i="16"/>
  <c r="D8" i="16"/>
  <c r="D7" i="7"/>
  <c r="D9" i="8"/>
  <c r="C16" i="16"/>
  <c r="C14" i="16"/>
  <c r="C12" i="16"/>
  <c r="C10" i="16"/>
  <c r="F10" i="18"/>
  <c r="C7" i="9"/>
  <c r="C8" i="10"/>
  <c r="C8" i="15"/>
  <c r="C9" i="20"/>
  <c r="C7" i="8"/>
  <c r="C9" i="8"/>
  <c r="C16" i="18"/>
  <c r="C12" i="18"/>
  <c r="D8" i="18"/>
  <c r="D14" i="18"/>
  <c r="D10" i="18"/>
  <c r="F16" i="18"/>
  <c r="F12" i="18"/>
  <c r="G8" i="18"/>
  <c r="G14" i="18"/>
  <c r="G10" i="18"/>
  <c r="C9" i="15"/>
  <c r="D9" i="15"/>
  <c r="C8" i="6"/>
  <c r="C17" i="18"/>
  <c r="C15" i="18"/>
  <c r="C13" i="18"/>
  <c r="C11" i="18"/>
  <c r="C9" i="18"/>
  <c r="D17" i="18"/>
  <c r="D15" i="18"/>
  <c r="D13" i="18"/>
  <c r="D11" i="18"/>
  <c r="F17" i="18"/>
  <c r="F15" i="18"/>
  <c r="F13" i="18"/>
  <c r="F11" i="18"/>
  <c r="F9" i="18"/>
  <c r="G17" i="18"/>
  <c r="G15" i="18"/>
  <c r="G13" i="18"/>
  <c r="G11" i="18"/>
  <c r="D7" i="10"/>
  <c r="D8" i="10"/>
  <c r="C7" i="20"/>
</calcChain>
</file>

<file path=xl/sharedStrings.xml><?xml version="1.0" encoding="utf-8"?>
<sst xmlns="http://schemas.openxmlformats.org/spreadsheetml/2006/main" count="487" uniqueCount="244">
  <si>
    <t>Austria</t>
  </si>
  <si>
    <t>Bulgaria</t>
  </si>
  <si>
    <t>under 25</t>
  </si>
  <si>
    <t>between 25 and 35</t>
  </si>
  <si>
    <t>beginner 2008</t>
  </si>
  <si>
    <t>permanent contract</t>
  </si>
  <si>
    <t>fixed-/short term contract</t>
  </si>
  <si>
    <t>permanent as well short term</t>
  </si>
  <si>
    <t>Armenia</t>
  </si>
  <si>
    <t>Belarus</t>
  </si>
  <si>
    <t>Brazil</t>
  </si>
  <si>
    <t>Canada</t>
  </si>
  <si>
    <t>Croatia</t>
  </si>
  <si>
    <t>Cyprus</t>
  </si>
  <si>
    <t>Finland</t>
  </si>
  <si>
    <t>Hungary</t>
  </si>
  <si>
    <t>Iceland</t>
  </si>
  <si>
    <t>Israel</t>
  </si>
  <si>
    <t>Italy</t>
  </si>
  <si>
    <t>Korea</t>
  </si>
  <si>
    <t>Kyrgyzstan</t>
  </si>
  <si>
    <t>Latvia</t>
  </si>
  <si>
    <t>Lithunia</t>
  </si>
  <si>
    <t>Macedonia</t>
  </si>
  <si>
    <t>Malta</t>
  </si>
  <si>
    <t>Mexico</t>
  </si>
  <si>
    <t>Moldova</t>
  </si>
  <si>
    <t>Montenegro</t>
  </si>
  <si>
    <t>Netherlands</t>
  </si>
  <si>
    <t>New Zealand</t>
  </si>
  <si>
    <t>Norway</t>
  </si>
  <si>
    <t>Poland</t>
  </si>
  <si>
    <t>Portugal</t>
  </si>
  <si>
    <t>Serbia</t>
  </si>
  <si>
    <t>Slovak Republic</t>
  </si>
  <si>
    <t>Slovenia</t>
  </si>
  <si>
    <t>Spain</t>
  </si>
  <si>
    <t>Sweden</t>
  </si>
  <si>
    <t>Switzerland</t>
  </si>
  <si>
    <t>Tajikistan</t>
  </si>
  <si>
    <t>Ukraine</t>
  </si>
  <si>
    <t>Women</t>
  </si>
  <si>
    <t>Men</t>
  </si>
  <si>
    <t>number of staff members 2008</t>
  </si>
  <si>
    <t>A1Total</t>
  </si>
  <si>
    <t>A1Women</t>
  </si>
  <si>
    <t>A1Men</t>
  </si>
  <si>
    <t>A2_1</t>
  </si>
  <si>
    <t>A2_2</t>
  </si>
  <si>
    <t>B1total</t>
  </si>
  <si>
    <t>B1Women</t>
  </si>
  <si>
    <t>B1Men</t>
  </si>
  <si>
    <t>beginner under 25</t>
  </si>
  <si>
    <t>B2_1</t>
  </si>
  <si>
    <t>beginner between 25 and 35</t>
  </si>
  <si>
    <t>B2_2</t>
  </si>
  <si>
    <t>0ver 35</t>
  </si>
  <si>
    <t>B2_3</t>
  </si>
  <si>
    <t>B3_1</t>
  </si>
  <si>
    <t>B3_2</t>
  </si>
  <si>
    <t>B3_3</t>
  </si>
  <si>
    <t>extension of fixed term contracts</t>
  </si>
  <si>
    <t>B4</t>
  </si>
  <si>
    <t>duration till permanent contract</t>
  </si>
  <si>
    <t>B5</t>
  </si>
  <si>
    <t>staff memebrs left 2008- total</t>
  </si>
  <si>
    <t>C1_1</t>
  </si>
  <si>
    <t>C1_2</t>
  </si>
  <si>
    <t>C1_3</t>
  </si>
  <si>
    <t>period of working: less 1 year</t>
  </si>
  <si>
    <t>C2_1</t>
  </si>
  <si>
    <t>period of working: 1-2  years</t>
  </si>
  <si>
    <t>C2_2</t>
  </si>
  <si>
    <t>period of working: 3-4 years</t>
  </si>
  <si>
    <t>C2_3</t>
  </si>
  <si>
    <t>period of working: 5-6 years</t>
  </si>
  <si>
    <t>C2_4</t>
  </si>
  <si>
    <t>period of working: over 7 years</t>
  </si>
  <si>
    <t>C2_5</t>
  </si>
  <si>
    <t>voluntary  contract cancellation</t>
  </si>
  <si>
    <t>C3_1</t>
  </si>
  <si>
    <t>expiration of contract</t>
  </si>
  <si>
    <t>C3_2</t>
  </si>
  <si>
    <t>redundancy</t>
  </si>
  <si>
    <t>C3_3</t>
  </si>
  <si>
    <t>exit interviews/leaving</t>
  </si>
  <si>
    <t>C4_1</t>
  </si>
  <si>
    <t>staff satisfaction surveys/leaving</t>
  </si>
  <si>
    <t>C4_2</t>
  </si>
  <si>
    <t>no investigation/leaving</t>
  </si>
  <si>
    <t>C4_3</t>
  </si>
  <si>
    <t>reasons for leaving: low payment</t>
  </si>
  <si>
    <t>C5_1</t>
  </si>
  <si>
    <t>no HR dvelopment</t>
  </si>
  <si>
    <t>C5_2</t>
  </si>
  <si>
    <t>inefficient recruitment</t>
  </si>
  <si>
    <t>C5_3</t>
  </si>
  <si>
    <t>no career start programme</t>
  </si>
  <si>
    <t>C5_4</t>
  </si>
  <si>
    <t>no staff management interviews</t>
  </si>
  <si>
    <t>C5_5</t>
  </si>
  <si>
    <t>no training for newcomers</t>
  </si>
  <si>
    <t>C5_6</t>
  </si>
  <si>
    <t>no mentoring programe</t>
  </si>
  <si>
    <t>C5_7</t>
  </si>
  <si>
    <t>non-specific job profiles</t>
  </si>
  <si>
    <t>C5_8</t>
  </si>
  <si>
    <t>low job security</t>
  </si>
  <si>
    <t>C5_9</t>
  </si>
  <si>
    <t>no contract extension</t>
  </si>
  <si>
    <t>C5_10</t>
  </si>
  <si>
    <t>staff turnover a problem</t>
  </si>
  <si>
    <t>D1</t>
  </si>
  <si>
    <t xml:space="preserve">improving measures: payment </t>
  </si>
  <si>
    <t>D2_1</t>
  </si>
  <si>
    <t>improved HR-Development</t>
  </si>
  <si>
    <t>D2_2</t>
  </si>
  <si>
    <t>efficient recruitment</t>
  </si>
  <si>
    <t>D2_3</t>
  </si>
  <si>
    <t>carrer start programme</t>
  </si>
  <si>
    <t>D2_4</t>
  </si>
  <si>
    <t>staff mangement interviews</t>
  </si>
  <si>
    <t>D2_5</t>
  </si>
  <si>
    <t>training for newcomers</t>
  </si>
  <si>
    <t>D2_6</t>
  </si>
  <si>
    <t>mentoring programe</t>
  </si>
  <si>
    <t>D2_7</t>
  </si>
  <si>
    <t>job profiles</t>
  </si>
  <si>
    <t>D2_8</t>
  </si>
  <si>
    <t xml:space="preserve">better job security </t>
  </si>
  <si>
    <t>D2_9</t>
  </si>
  <si>
    <t>contract extension</t>
  </si>
  <si>
    <t>D2_10</t>
  </si>
  <si>
    <t>success of initiatives</t>
  </si>
  <si>
    <t>D3_1</t>
  </si>
  <si>
    <t>initiatives for improving realised</t>
  </si>
  <si>
    <t>D4_1</t>
  </si>
  <si>
    <t>initiatives for improving planned</t>
  </si>
  <si>
    <t>D4_3</t>
  </si>
  <si>
    <t xml:space="preserve">no initiatives </t>
  </si>
  <si>
    <t>D4_5</t>
  </si>
  <si>
    <t>Questionnaire on Staff Turnover</t>
  </si>
  <si>
    <t xml:space="preserve"> A.  Key Data</t>
  </si>
  <si>
    <t xml:space="preserve">Total </t>
  </si>
  <si>
    <t>under 25 years old?</t>
  </si>
  <si>
    <t>between 25 and 35 years old?</t>
  </si>
  <si>
    <t xml:space="preserve"> B.  Staff Recruitment and Retention</t>
  </si>
  <si>
    <t>Total</t>
  </si>
  <si>
    <t xml:space="preserve">Women  </t>
  </si>
  <si>
    <t>under 25 years old</t>
  </si>
  <si>
    <t>between 25 and 35 years old</t>
  </si>
  <si>
    <t>over 35 years old</t>
  </si>
  <si>
    <t>Permanent contract</t>
  </si>
  <si>
    <t>Fixed-/Short-term contract</t>
  </si>
  <si>
    <t>Permanent as well as short-term contracts</t>
  </si>
  <si>
    <t>Yes</t>
  </si>
  <si>
    <t>No</t>
  </si>
  <si>
    <t>N/A</t>
  </si>
  <si>
    <t xml:space="preserve">at your NSO until the staff member signs a permanent contract? </t>
  </si>
  <si>
    <t xml:space="preserve"> C.  Staff Turnover Data</t>
  </si>
  <si>
    <t>less than 1year</t>
  </si>
  <si>
    <t xml:space="preserve"> </t>
  </si>
  <si>
    <t>1-2 years</t>
  </si>
  <si>
    <t>3-4 years</t>
  </si>
  <si>
    <t xml:space="preserve">  </t>
  </si>
  <si>
    <t>5-6 years</t>
  </si>
  <si>
    <t>over 7 years</t>
  </si>
  <si>
    <t>Voluntary cancellation of contract</t>
  </si>
  <si>
    <t>Expiration of contract</t>
  </si>
  <si>
    <t xml:space="preserve">Exit interviews </t>
  </si>
  <si>
    <t>Staff satisfaction surveys</t>
  </si>
  <si>
    <t>No investigation</t>
  </si>
  <si>
    <r>
      <t xml:space="preserve">Other  </t>
    </r>
    <r>
      <rPr>
        <u/>
        <sz val="10"/>
        <rFont val="Arial"/>
        <family val="2"/>
      </rPr>
      <t>     </t>
    </r>
  </si>
  <si>
    <t>Inadequate level of payment</t>
  </si>
  <si>
    <t>No adequate Human Resource development</t>
  </si>
  <si>
    <t>- Inefficient recruitment</t>
  </si>
  <si>
    <t>- No career start programme</t>
  </si>
  <si>
    <t>- No staff management interviews</t>
  </si>
  <si>
    <t>- No training especially for newcomers</t>
  </si>
  <si>
    <t>- No mentoring programme</t>
  </si>
  <si>
    <t>Non-specific job profiles</t>
  </si>
  <si>
    <t>Low job security</t>
  </si>
  <si>
    <t>No contract extension</t>
  </si>
  <si>
    <t xml:space="preserve"> D.  Managing Staff Turnover </t>
  </si>
  <si>
    <t>Applied</t>
  </si>
  <si>
    <t xml:space="preserve">    Proposed</t>
  </si>
  <si>
    <t>Improved level of payment</t>
  </si>
  <si>
    <t>- Efficient recruitment</t>
  </si>
  <si>
    <t>- Career start programme</t>
  </si>
  <si>
    <t>- Staff management interviews</t>
  </si>
  <si>
    <t>- Mentoring programme</t>
  </si>
  <si>
    <t>- Job profiles</t>
  </si>
  <si>
    <t>Better job security</t>
  </si>
  <si>
    <t>Contract extension</t>
  </si>
  <si>
    <t>Yes, already realised</t>
  </si>
  <si>
    <t>Yes, planned</t>
  </si>
  <si>
    <t xml:space="preserve">      left your NSO in 2008 because of</t>
  </si>
  <si>
    <t xml:space="preserve"> leaving your NSO voluntarily?</t>
  </si>
  <si>
    <t xml:space="preserve"> for leaving your NSO voluntarily?</t>
  </si>
  <si>
    <t>a problem at your NSO?</t>
  </si>
  <si>
    <t xml:space="preserve">      or which measures would you propose to be conducted? </t>
  </si>
  <si>
    <t>- training especially for newcomers</t>
  </si>
  <si>
    <t>3. Did your initiatives reduce staff turnover of young staff members?</t>
  </si>
  <si>
    <t>4. Do you maintain or do you plan certain measures to attract young persons</t>
  </si>
  <si>
    <t xml:space="preserve">    (under 35 years old) for jobs at your NSO? (advertisement, job fair etc.)</t>
  </si>
  <si>
    <t>Redundancy (e.g. reduction of staff/dismissal by employer)</t>
  </si>
  <si>
    <t>Country 1</t>
  </si>
  <si>
    <t>Country 2</t>
  </si>
  <si>
    <t>Improved Human Resource development</t>
  </si>
  <si>
    <t>Bosnia Herzegowina</t>
  </si>
  <si>
    <t>CONTRAST</t>
  </si>
  <si>
    <t>Back to form …</t>
  </si>
  <si>
    <t>&lt;--- select</t>
  </si>
  <si>
    <r>
      <t>2.</t>
    </r>
    <r>
      <rPr>
        <b/>
        <sz val="7"/>
        <rFont val="Arial"/>
        <family val="2"/>
      </rPr>
      <t>   </t>
    </r>
    <r>
      <rPr>
        <b/>
        <sz val="10"/>
        <rFont val="Arial"/>
        <family val="2"/>
      </rPr>
      <t xml:space="preserve">What are the initiatives of your NSO to improve the situation of staff turnover </t>
    </r>
  </si>
  <si>
    <r>
      <t>1.</t>
    </r>
    <r>
      <rPr>
        <b/>
        <sz val="7"/>
        <rFont val="Arial"/>
        <family val="2"/>
      </rPr>
      <t>   </t>
    </r>
    <r>
      <rPr>
        <b/>
        <sz val="10"/>
        <rFont val="Arial"/>
        <family val="2"/>
      </rPr>
      <t>Is staff turnover of young staff members (under 35 years old)</t>
    </r>
  </si>
  <si>
    <r>
      <t>5.</t>
    </r>
    <r>
      <rPr>
        <b/>
        <sz val="7"/>
        <rFont val="Arial"/>
        <family val="2"/>
      </rPr>
      <t>  </t>
    </r>
    <r>
      <rPr>
        <b/>
        <sz val="10"/>
        <rFont val="Arial"/>
        <family val="2"/>
      </rPr>
      <t>What are the main reasons for young staff members (under 35 years old)</t>
    </r>
  </si>
  <si>
    <r>
      <t>4.</t>
    </r>
    <r>
      <rPr>
        <b/>
        <sz val="7"/>
        <rFont val="Arial"/>
        <family val="2"/>
      </rPr>
      <t>    </t>
    </r>
    <r>
      <rPr>
        <b/>
        <sz val="10"/>
        <rFont val="Arial"/>
        <family val="2"/>
      </rPr>
      <t>How do you identify reasons for young staff members (under 35 years old)</t>
    </r>
  </si>
  <si>
    <r>
      <t>3.</t>
    </r>
    <r>
      <rPr>
        <b/>
        <sz val="7"/>
        <rFont val="Arial"/>
        <family val="2"/>
      </rPr>
      <t>   </t>
    </r>
    <r>
      <rPr>
        <b/>
        <sz val="10"/>
        <rFont val="Arial"/>
        <family val="2"/>
      </rPr>
      <t xml:space="preserve">How many young staff members (under 35 years old) </t>
    </r>
  </si>
  <si>
    <r>
      <t>2.</t>
    </r>
    <r>
      <rPr>
        <b/>
        <sz val="7"/>
        <rFont val="Arial"/>
        <family val="2"/>
      </rPr>
      <t>   </t>
    </r>
    <r>
      <rPr>
        <b/>
        <sz val="10"/>
        <rFont val="Arial"/>
        <family val="2"/>
      </rPr>
      <t>How long have young staff members (under 35 years old) been working for</t>
    </r>
  </si>
  <si>
    <r>
      <t>your NSO until they left in 2008?</t>
    </r>
    <r>
      <rPr>
        <sz val="10"/>
        <rFont val="Arial"/>
        <family val="2"/>
      </rPr>
      <t xml:space="preserve"> </t>
    </r>
  </si>
  <si>
    <r>
      <t>1.</t>
    </r>
    <r>
      <rPr>
        <b/>
        <sz val="7"/>
        <rFont val="Arial"/>
        <family val="2"/>
      </rPr>
      <t xml:space="preserve">       </t>
    </r>
    <r>
      <rPr>
        <b/>
        <sz val="10"/>
        <rFont val="Arial"/>
        <family val="2"/>
      </rPr>
      <t>How many staff members left your NSO in 2008?</t>
    </r>
  </si>
  <si>
    <r>
      <t>5.</t>
    </r>
    <r>
      <rPr>
        <b/>
        <sz val="7"/>
        <rFont val="Arial"/>
        <family val="2"/>
      </rPr>
      <t>   </t>
    </r>
    <r>
      <rPr>
        <b/>
        <sz val="10"/>
        <rFont val="Arial"/>
        <family val="2"/>
      </rPr>
      <t>How long is the average staff membership</t>
    </r>
  </si>
  <si>
    <r>
      <t>4.</t>
    </r>
    <r>
      <rPr>
        <b/>
        <sz val="7"/>
        <rFont val="Arial"/>
        <family val="2"/>
      </rPr>
      <t xml:space="preserve">       </t>
    </r>
    <r>
      <rPr>
        <b/>
        <sz val="10"/>
        <rFont val="Arial"/>
        <family val="2"/>
      </rPr>
      <t>Do you extend fixed-term contracts?</t>
    </r>
  </si>
  <si>
    <r>
      <t>3.</t>
    </r>
    <r>
      <rPr>
        <b/>
        <sz val="7"/>
        <rFont val="Arial"/>
        <family val="2"/>
      </rPr>
      <t xml:space="preserve">       </t>
    </r>
    <r>
      <rPr>
        <b/>
        <sz val="10"/>
        <rFont val="Arial"/>
        <family val="2"/>
      </rPr>
      <t>What kind of contracts does your NSO offer new staff members?</t>
    </r>
  </si>
  <si>
    <r>
      <t>2.</t>
    </r>
    <r>
      <rPr>
        <b/>
        <sz val="7"/>
        <rFont val="Arial"/>
        <family val="2"/>
      </rPr>
      <t xml:space="preserve">       </t>
    </r>
    <r>
      <rPr>
        <b/>
        <sz val="10"/>
        <rFont val="Arial"/>
        <family val="2"/>
      </rPr>
      <t xml:space="preserve">How many persons started working at your NSO in 2008 at the age of </t>
    </r>
  </si>
  <si>
    <r>
      <t>1.</t>
    </r>
    <r>
      <rPr>
        <b/>
        <sz val="7"/>
        <rFont val="Arial"/>
        <family val="2"/>
      </rPr>
      <t xml:space="preserve">       </t>
    </r>
    <r>
      <rPr>
        <b/>
        <sz val="10"/>
        <rFont val="Arial"/>
        <family val="2"/>
      </rPr>
      <t>How many persons started working at your NSO in 2008?</t>
    </r>
  </si>
  <si>
    <r>
      <t>2.</t>
    </r>
    <r>
      <rPr>
        <b/>
        <sz val="7"/>
        <rFont val="Arial"/>
        <family val="2"/>
      </rPr>
      <t xml:space="preserve">       </t>
    </r>
    <r>
      <rPr>
        <b/>
        <sz val="10"/>
        <rFont val="Arial"/>
        <family val="2"/>
      </rPr>
      <t>How many persons at your NSO in 2008 were …</t>
    </r>
  </si>
  <si>
    <r>
      <t>1.</t>
    </r>
    <r>
      <rPr>
        <b/>
        <sz val="7"/>
        <rFont val="Arial"/>
        <family val="2"/>
      </rPr>
      <t xml:space="preserve">       </t>
    </r>
    <r>
      <rPr>
        <b/>
        <sz val="10"/>
        <rFont val="Arial"/>
        <family val="2"/>
      </rPr>
      <t>How many persons</t>
    </r>
    <r>
      <rPr>
        <b/>
        <vertAlign val="superscript"/>
        <sz val="10"/>
        <rFont val="Arial"/>
        <family val="2"/>
      </rPr>
      <t>1</t>
    </r>
    <r>
      <rPr>
        <b/>
        <sz val="10"/>
        <rFont val="Arial"/>
        <family val="2"/>
      </rPr>
      <t xml:space="preserve"> were employed at your NSO in 2008?</t>
    </r>
  </si>
  <si>
    <r>
      <t>This survey aims to investigate the reasons for the turnover of young staff members with an academic degree (</t>
    </r>
    <r>
      <rPr>
        <i/>
        <u/>
        <sz val="11"/>
        <rFont val="Arial"/>
        <family val="2"/>
      </rPr>
      <t>under 35 years old</t>
    </r>
    <r>
      <rPr>
        <i/>
        <sz val="11"/>
        <rFont val="Arial"/>
        <family val="2"/>
      </rPr>
      <t>) in National Statistical Offices (NSO) in 2008. The purpose is to collect experiences on this area of Human Resources Management to be shared with colleagues from the other NSOs and feed into discussion on HRMT workshop in 2010.</t>
    </r>
  </si>
  <si>
    <r>
      <t xml:space="preserve">Other  </t>
    </r>
    <r>
      <rPr>
        <u/>
        <sz val="10"/>
        <rFont val="Arial"/>
        <family val="2"/>
      </rPr>
      <t>mentioned already on no.3</t>
    </r>
  </si>
  <si>
    <t>Denmark</t>
  </si>
  <si>
    <t>You'll find informations about these countries:</t>
  </si>
  <si>
    <t>Summary of answers:</t>
  </si>
  <si>
    <t>Please activate the worksheet FORM</t>
  </si>
  <si>
    <t>&gt;&gt; click here to show the worksheet</t>
  </si>
  <si>
    <t>Contrast countries:</t>
  </si>
  <si>
    <t>If you like to contrast two countries, then you have to click CONTRAST</t>
  </si>
  <si>
    <t>Example:</t>
  </si>
  <si>
    <t>Please click in to the country - cell. Here you can choose one country.</t>
  </si>
  <si>
    <t>Do the same for the second country.</t>
  </si>
  <si>
    <t>behind the question you like (in the worksheet FORM)</t>
  </si>
  <si>
    <t>Germany</t>
  </si>
  <si>
    <t>Select the countries to contrast (on sheet Q-A1)</t>
  </si>
  <si>
    <t>&gt;&gt; click to open sheet Q-A1</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</si>
</sst>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quot; Persons&quot;"/>
    <numFmt numFmtId="165" formatCode="@*."/>
  </numFmts>
  <fonts count="44">
    <font>
      <sz val="10"/>
      <name val="MetaNormalLF-Roman"/>
    </font>
    <font>
      <sz val="8"/>
      <name val="MetaNormalLF-Roman"/>
    </font>
    <font>
      <sz val="11"/>
      <color indexed="8"/>
      <name val="Arial"/>
      <family val="2"/>
    </font>
    <font>
      <sz val="11"/>
      <color indexed="9"/>
      <name val="Arial"/>
      <family val="2"/>
    </font>
    <font>
      <b/>
      <sz val="11"/>
      <color indexed="63"/>
      <name val="Arial"/>
      <family val="2"/>
    </font>
    <font>
      <b/>
      <sz val="11"/>
      <color indexed="52"/>
      <name val="Arial"/>
      <family val="2"/>
    </font>
    <font>
      <sz val="9"/>
      <name val="Arial"/>
    </font>
    <font>
      <sz val="11"/>
      <color indexed="62"/>
      <name val="Arial"/>
      <family val="2"/>
    </font>
    <font>
      <b/>
      <sz val="11"/>
      <color indexed="8"/>
      <name val="Arial"/>
      <family val="2"/>
    </font>
    <font>
      <i/>
      <sz val="11"/>
      <color indexed="23"/>
      <name val="Arial"/>
      <family val="2"/>
    </font>
    <font>
      <sz val="11"/>
      <color indexed="17"/>
      <name val="Arial"/>
      <family val="2"/>
    </font>
    <font>
      <u/>
      <sz val="9"/>
      <color indexed="12"/>
      <name val="Arial"/>
    </font>
    <font>
      <sz val="11"/>
      <color indexed="60"/>
      <name val="Arial"/>
      <family val="2"/>
    </font>
    <font>
      <sz val="11"/>
      <color indexed="20"/>
      <name val="Arial"/>
      <family val="2"/>
    </font>
    <font>
      <b/>
      <sz val="18"/>
      <color indexed="56"/>
      <name val="Cambria"/>
      <family val="2"/>
    </font>
    <font>
      <b/>
      <sz val="15"/>
      <color indexed="56"/>
      <name val="Arial"/>
      <family val="2"/>
    </font>
    <font>
      <b/>
      <sz val="13"/>
      <color indexed="56"/>
      <name val="Arial"/>
      <family val="2"/>
    </font>
    <font>
      <b/>
      <sz val="11"/>
      <color indexed="56"/>
      <name val="Arial"/>
      <family val="2"/>
    </font>
    <font>
      <sz val="11"/>
      <color indexed="52"/>
      <name val="Arial"/>
      <family val="2"/>
    </font>
    <font>
      <sz val="11"/>
      <color indexed="10"/>
      <name val="Arial"/>
      <family val="2"/>
    </font>
    <font>
      <b/>
      <sz val="11"/>
      <color indexed="9"/>
      <name val="Arial"/>
      <family val="2"/>
    </font>
    <font>
      <b/>
      <sz val="9"/>
      <name val="Arial"/>
      <family val="2"/>
    </font>
    <font>
      <sz val="12"/>
      <name val="Arial"/>
      <family val="2"/>
    </font>
    <font>
      <sz val="11"/>
      <name val="Arial"/>
      <family val="2"/>
    </font>
    <font>
      <b/>
      <vertAlign val="superscript"/>
      <sz val="10"/>
      <name val="Arial"/>
      <family val="2"/>
    </font>
    <font>
      <u/>
      <sz val="10"/>
      <name val="Arial"/>
      <family val="2"/>
    </font>
    <font>
      <sz val="10"/>
      <name val="Arial"/>
      <family val="2"/>
    </font>
    <font>
      <u/>
      <sz val="9"/>
      <color indexed="12"/>
      <name val="Arial"/>
      <family val="2"/>
    </font>
    <font>
      <b/>
      <sz val="14"/>
      <name val="Arial"/>
      <family val="2"/>
    </font>
    <font>
      <b/>
      <sz val="14"/>
      <color indexed="9"/>
      <name val="Arial"/>
      <family val="2"/>
    </font>
    <font>
      <b/>
      <sz val="10"/>
      <name val="Arial"/>
      <family val="2"/>
    </font>
    <font>
      <b/>
      <sz val="12"/>
      <name val="Arial"/>
      <family val="2"/>
    </font>
    <font>
      <b/>
      <sz val="7"/>
      <name val="Arial"/>
      <family val="2"/>
    </font>
    <font>
      <b/>
      <sz val="12"/>
      <color indexed="9"/>
      <name val="Arial"/>
      <family val="2"/>
    </font>
    <font>
      <b/>
      <sz val="8"/>
      <name val="Arial"/>
      <family val="2"/>
    </font>
    <font>
      <i/>
      <sz val="6"/>
      <name val="Arial"/>
      <family val="2"/>
    </font>
    <font>
      <i/>
      <sz val="11"/>
      <name val="Arial"/>
      <family val="2"/>
    </font>
    <font>
      <i/>
      <u/>
      <sz val="11"/>
      <name val="Arial"/>
      <family val="2"/>
    </font>
    <font>
      <b/>
      <sz val="18"/>
      <color indexed="9"/>
      <name val="Arial"/>
      <family val="2"/>
    </font>
    <font>
      <sz val="18"/>
      <color indexed="9"/>
      <name val="Arial"/>
      <family val="2"/>
    </font>
    <font>
      <i/>
      <sz val="10"/>
      <name val="Arial"/>
      <family val="2"/>
    </font>
    <font>
      <b/>
      <sz val="10"/>
      <color indexed="9"/>
      <name val="Arial"/>
      <family val="2"/>
    </font>
    <font>
      <sz val="10"/>
      <color indexed="9"/>
      <name val="Arial"/>
      <family val="2"/>
    </font>
    <font>
      <b/>
      <i/>
      <sz val="10"/>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43"/>
        <bgColor indexed="64"/>
      </patternFill>
    </fill>
    <fill>
      <patternFill patternType="solid">
        <fgColor indexed="42"/>
        <bgColor indexed="64"/>
      </patternFill>
    </fill>
    <fill>
      <patternFill patternType="solid">
        <fgColor indexed="22"/>
        <bgColor indexed="64"/>
      </patternFill>
    </fill>
    <fill>
      <patternFill patternType="solid">
        <fgColor indexed="10"/>
        <bgColor indexed="64"/>
      </patternFill>
    </fill>
    <fill>
      <patternFill patternType="solid">
        <fgColor indexed="44"/>
        <bgColor indexed="64"/>
      </patternFill>
    </fill>
    <fill>
      <patternFill patternType="solid">
        <fgColor indexed="47"/>
        <bgColor indexed="64"/>
      </patternFill>
    </fill>
    <fill>
      <patternFill patternType="solid">
        <fgColor indexed="23"/>
        <bgColor indexed="64"/>
      </patternFill>
    </fill>
    <fill>
      <patternFill patternType="solid">
        <fgColor indexed="9"/>
        <bgColor indexed="64"/>
      </patternFill>
    </fill>
    <fill>
      <patternFill patternType="solid">
        <fgColor indexed="18"/>
        <bgColor indexed="64"/>
      </patternFill>
    </fill>
  </fills>
  <borders count="29">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diagonal/>
    </border>
    <border>
      <left/>
      <right style="thin">
        <color indexed="9"/>
      </right>
      <top style="thin">
        <color indexed="9"/>
      </top>
      <bottom/>
      <diagonal/>
    </border>
    <border>
      <left/>
      <right style="thin">
        <color indexed="9"/>
      </right>
      <top/>
      <bottom style="thin">
        <color indexed="9"/>
      </bottom>
      <diagonal/>
    </border>
    <border>
      <left style="thin">
        <color indexed="9"/>
      </left>
      <right/>
      <top/>
      <bottom style="thin">
        <color indexed="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20" borderId="1" applyNumberFormat="0" applyAlignment="0" applyProtection="0"/>
    <xf numFmtId="0" fontId="5" fillId="20" borderId="2" applyNumberFormat="0" applyAlignment="0" applyProtection="0"/>
    <xf numFmtId="0" fontId="7" fillId="7" borderId="2" applyNumberFormat="0" applyAlignment="0" applyProtection="0"/>
    <xf numFmtId="0" fontId="8" fillId="0" borderId="3" applyNumberFormat="0" applyFill="0" applyAlignment="0" applyProtection="0"/>
    <xf numFmtId="0" fontId="9" fillId="0" borderId="0" applyNumberFormat="0" applyFill="0" applyBorder="0" applyAlignment="0" applyProtection="0"/>
    <xf numFmtId="0" fontId="10" fillId="4" borderId="0" applyNumberFormat="0" applyBorder="0" applyAlignment="0" applyProtection="0"/>
    <xf numFmtId="0" fontId="11" fillId="0" borderId="0" applyNumberFormat="0" applyFill="0" applyBorder="0" applyAlignment="0" applyProtection="0">
      <alignment vertical="top"/>
      <protection locked="0"/>
    </xf>
    <xf numFmtId="0" fontId="12" fillId="21" borderId="0" applyNumberFormat="0" applyBorder="0" applyAlignment="0" applyProtection="0"/>
    <xf numFmtId="0" fontId="6" fillId="22" borderId="4" applyNumberFormat="0" applyFont="0" applyAlignment="0" applyProtection="0"/>
    <xf numFmtId="0" fontId="13" fillId="3" borderId="0" applyNumberFormat="0" applyBorder="0" applyAlignment="0" applyProtection="0"/>
    <xf numFmtId="0" fontId="14" fillId="0" borderId="0" applyNumberFormat="0" applyFill="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0" borderId="8" applyNumberFormat="0" applyFill="0" applyAlignment="0" applyProtection="0"/>
    <xf numFmtId="0" fontId="19" fillId="0" borderId="0" applyNumberFormat="0" applyFill="0" applyBorder="0" applyAlignment="0" applyProtection="0"/>
    <xf numFmtId="0" fontId="20" fillId="23" borderId="9" applyNumberFormat="0" applyAlignment="0" applyProtection="0"/>
  </cellStyleXfs>
  <cellXfs count="107">
    <xf numFmtId="0" fontId="0" fillId="0" borderId="0" xfId="0"/>
    <xf numFmtId="0" fontId="0" fillId="0" borderId="10" xfId="0" applyBorder="1"/>
    <xf numFmtId="0" fontId="21" fillId="24" borderId="0" xfId="0" applyFont="1" applyFill="1"/>
    <xf numFmtId="0" fontId="21" fillId="24" borderId="0" xfId="0" applyFont="1" applyFill="1" applyAlignment="1">
      <alignment horizontal="center"/>
    </xf>
    <xf numFmtId="0" fontId="21" fillId="24" borderId="0" xfId="0" applyFont="1" applyFill="1" applyAlignment="1">
      <alignment horizontal="center" wrapText="1"/>
    </xf>
    <xf numFmtId="0" fontId="21" fillId="25" borderId="0" xfId="0" applyFont="1" applyFill="1" applyAlignment="1">
      <alignment wrapText="1"/>
    </xf>
    <xf numFmtId="0" fontId="0" fillId="0" borderId="11" xfId="0" applyBorder="1"/>
    <xf numFmtId="0" fontId="21" fillId="25" borderId="0" xfId="0" applyFont="1" applyFill="1"/>
    <xf numFmtId="0" fontId="0" fillId="26" borderId="10" xfId="0" applyFill="1" applyBorder="1"/>
    <xf numFmtId="0" fontId="0" fillId="26" borderId="11" xfId="0" applyFill="1" applyBorder="1"/>
    <xf numFmtId="0" fontId="0" fillId="27" borderId="10" xfId="0" applyFill="1" applyBorder="1"/>
    <xf numFmtId="0" fontId="0" fillId="0" borderId="10" xfId="0" applyFill="1" applyBorder="1"/>
    <xf numFmtId="0" fontId="0" fillId="0" borderId="11" xfId="0" applyFill="1" applyBorder="1"/>
    <xf numFmtId="0" fontId="21" fillId="0" borderId="0" xfId="0" applyFont="1" applyFill="1" applyAlignment="1">
      <alignment wrapText="1"/>
    </xf>
    <xf numFmtId="0" fontId="0" fillId="0" borderId="0" xfId="0" applyFill="1"/>
    <xf numFmtId="0" fontId="25" fillId="0" borderId="0" xfId="0" applyFont="1"/>
    <xf numFmtId="0" fontId="21" fillId="24" borderId="0" xfId="0" applyFont="1" applyFill="1" applyAlignment="1">
      <alignment horizontal="left"/>
    </xf>
    <xf numFmtId="2" fontId="21" fillId="0" borderId="0" xfId="0" applyNumberFormat="1" applyFont="1" applyFill="1" applyAlignment="1">
      <alignment wrapText="1"/>
    </xf>
    <xf numFmtId="0" fontId="27" fillId="26" borderId="0" xfId="31" applyFont="1" applyFill="1" applyAlignment="1" applyProtection="1">
      <alignment horizontal="justify" vertical="center"/>
    </xf>
    <xf numFmtId="0" fontId="26" fillId="26" borderId="0" xfId="0" applyFont="1" applyFill="1" applyAlignment="1">
      <alignment vertical="center"/>
    </xf>
    <xf numFmtId="0" fontId="26" fillId="0" borderId="0" xfId="0" applyFont="1" applyAlignment="1">
      <alignment vertical="center"/>
    </xf>
    <xf numFmtId="0" fontId="26" fillId="28" borderId="0" xfId="0" applyFont="1" applyFill="1" applyAlignment="1">
      <alignment vertical="center"/>
    </xf>
    <xf numFmtId="0" fontId="26" fillId="0" borderId="0" xfId="0" applyFont="1"/>
    <xf numFmtId="0" fontId="26" fillId="28" borderId="0" xfId="0" applyFont="1" applyFill="1" applyAlignment="1">
      <alignment horizontal="justify"/>
    </xf>
    <xf numFmtId="0" fontId="26" fillId="28" borderId="0" xfId="0" applyFont="1" applyFill="1"/>
    <xf numFmtId="0" fontId="26" fillId="26" borderId="0" xfId="0" applyFont="1" applyFill="1"/>
    <xf numFmtId="0" fontId="28" fillId="29" borderId="0" xfId="0" applyFont="1" applyFill="1"/>
    <xf numFmtId="0" fontId="29" fillId="28" borderId="0" xfId="0" quotePrefix="1" applyFont="1" applyFill="1"/>
    <xf numFmtId="0" fontId="30" fillId="28" borderId="0" xfId="0" applyFont="1" applyFill="1" applyAlignment="1"/>
    <xf numFmtId="0" fontId="26" fillId="28" borderId="0" xfId="0" applyFont="1" applyFill="1" applyAlignment="1">
      <alignment horizontal="left"/>
    </xf>
    <xf numFmtId="0" fontId="29" fillId="28" borderId="0" xfId="0" applyFont="1" applyFill="1"/>
    <xf numFmtId="0" fontId="30" fillId="28" borderId="0" xfId="0" applyFont="1" applyFill="1" applyAlignment="1">
      <alignment horizontal="left"/>
    </xf>
    <xf numFmtId="164" fontId="26" fillId="26" borderId="0" xfId="0" applyNumberFormat="1" applyFont="1" applyFill="1" applyAlignment="1">
      <alignment horizontal="right"/>
    </xf>
    <xf numFmtId="0" fontId="26" fillId="26" borderId="12" xfId="0" applyFont="1" applyFill="1" applyBorder="1"/>
    <xf numFmtId="0" fontId="26" fillId="26" borderId="13" xfId="0" applyFont="1" applyFill="1" applyBorder="1"/>
    <xf numFmtId="3" fontId="26" fillId="26" borderId="14" xfId="0" applyNumberFormat="1" applyFont="1" applyFill="1" applyBorder="1" applyAlignment="1">
      <alignment horizontal="right"/>
    </xf>
    <xf numFmtId="3" fontId="26" fillId="26" borderId="0" xfId="0" applyNumberFormat="1" applyFont="1" applyFill="1"/>
    <xf numFmtId="0" fontId="26" fillId="26" borderId="15" xfId="0" applyFont="1" applyFill="1" applyBorder="1"/>
    <xf numFmtId="0" fontId="26" fillId="26" borderId="16" xfId="0" applyFont="1" applyFill="1" applyBorder="1"/>
    <xf numFmtId="0" fontId="31" fillId="26" borderId="12" xfId="0" applyFont="1" applyFill="1" applyBorder="1"/>
    <xf numFmtId="0" fontId="31" fillId="26" borderId="13" xfId="0" applyFont="1" applyFill="1" applyBorder="1"/>
    <xf numFmtId="0" fontId="31" fillId="26" borderId="0" xfId="0" applyFont="1" applyFill="1"/>
    <xf numFmtId="0" fontId="26" fillId="26" borderId="17" xfId="0" applyFont="1" applyFill="1" applyBorder="1"/>
    <xf numFmtId="0" fontId="30" fillId="28" borderId="0" xfId="0" applyFont="1" applyFill="1" applyAlignment="1">
      <alignment horizontal="left" indent="2"/>
    </xf>
    <xf numFmtId="3" fontId="26" fillId="26" borderId="14" xfId="0" applyNumberFormat="1" applyFont="1" applyFill="1" applyBorder="1"/>
    <xf numFmtId="2" fontId="26" fillId="26" borderId="14" xfId="0" applyNumberFormat="1" applyFont="1" applyFill="1" applyBorder="1"/>
    <xf numFmtId="0" fontId="26" fillId="26" borderId="14" xfId="0" applyFont="1" applyFill="1" applyBorder="1"/>
    <xf numFmtId="0" fontId="30" fillId="28" borderId="0" xfId="0" applyFont="1" applyFill="1" applyAlignment="1">
      <alignment horizontal="justify"/>
    </xf>
    <xf numFmtId="0" fontId="33" fillId="28" borderId="0" xfId="0" applyFont="1" applyFill="1"/>
    <xf numFmtId="165" fontId="26" fillId="26" borderId="12" xfId="0" applyNumberFormat="1" applyFont="1" applyFill="1" applyBorder="1"/>
    <xf numFmtId="165" fontId="26" fillId="26" borderId="0" xfId="0" quotePrefix="1" applyNumberFormat="1" applyFont="1" applyFill="1"/>
    <xf numFmtId="165" fontId="26" fillId="26" borderId="0" xfId="0" applyNumberFormat="1" applyFont="1" applyFill="1"/>
    <xf numFmtId="165" fontId="26" fillId="26" borderId="12" xfId="0" applyNumberFormat="1" applyFont="1" applyFill="1" applyBorder="1" applyAlignment="1"/>
    <xf numFmtId="165" fontId="26" fillId="26" borderId="18" xfId="0" applyNumberFormat="1" applyFont="1" applyFill="1" applyBorder="1"/>
    <xf numFmtId="165" fontId="26" fillId="26" borderId="12" xfId="0" quotePrefix="1" applyNumberFormat="1" applyFont="1" applyFill="1" applyBorder="1"/>
    <xf numFmtId="165" fontId="26" fillId="26" borderId="0" xfId="0" applyNumberFormat="1" applyFont="1" applyFill="1" applyAlignment="1">
      <alignment horizontal="justify"/>
    </xf>
    <xf numFmtId="165" fontId="30" fillId="26" borderId="12" xfId="0" applyNumberFormat="1" applyFont="1" applyFill="1" applyBorder="1" applyAlignment="1">
      <alignment horizontal="justify"/>
    </xf>
    <xf numFmtId="0" fontId="31" fillId="26" borderId="14" xfId="0" applyFont="1" applyFill="1" applyBorder="1" applyAlignment="1">
      <alignment horizontal="left"/>
    </xf>
    <xf numFmtId="164" fontId="31" fillId="26" borderId="14" xfId="0" applyNumberFormat="1" applyFont="1" applyFill="1" applyBorder="1" applyAlignment="1">
      <alignment horizontal="left"/>
    </xf>
    <xf numFmtId="0" fontId="31" fillId="26" borderId="0" xfId="0" applyFont="1" applyFill="1" applyAlignment="1">
      <alignment horizontal="left"/>
    </xf>
    <xf numFmtId="0" fontId="34" fillId="26" borderId="19" xfId="0" applyFont="1" applyFill="1" applyBorder="1" applyAlignment="1">
      <alignment horizontal="center"/>
    </xf>
    <xf numFmtId="0" fontId="26" fillId="26" borderId="20" xfId="0" applyFont="1" applyFill="1" applyBorder="1"/>
    <xf numFmtId="0" fontId="26" fillId="26" borderId="21" xfId="0" applyFont="1" applyFill="1" applyBorder="1"/>
    <xf numFmtId="0" fontId="28" fillId="26" borderId="22" xfId="0" applyFont="1" applyFill="1" applyBorder="1" applyAlignment="1">
      <alignment horizontal="centerContinuous"/>
    </xf>
    <xf numFmtId="0" fontId="26" fillId="26" borderId="0" xfId="0" applyFont="1" applyFill="1" applyBorder="1" applyAlignment="1">
      <alignment horizontal="centerContinuous"/>
    </xf>
    <xf numFmtId="0" fontId="26" fillId="26" borderId="23" xfId="0" applyFont="1" applyFill="1" applyBorder="1" applyAlignment="1">
      <alignment horizontal="centerContinuous"/>
    </xf>
    <xf numFmtId="0" fontId="23" fillId="26" borderId="24" xfId="0" applyFont="1" applyFill="1" applyBorder="1" applyAlignment="1">
      <alignment horizontal="justify"/>
    </xf>
    <xf numFmtId="0" fontId="26" fillId="26" borderId="25" xfId="0" applyFont="1" applyFill="1" applyBorder="1"/>
    <xf numFmtId="0" fontId="26" fillId="26" borderId="26" xfId="0" applyFont="1" applyFill="1" applyBorder="1"/>
    <xf numFmtId="0" fontId="36" fillId="0" borderId="27" xfId="0" applyFont="1" applyBorder="1" applyAlignment="1">
      <alignment horizontal="centerContinuous" wrapText="1"/>
    </xf>
    <xf numFmtId="0" fontId="26" fillId="0" borderId="28" xfId="0" applyFont="1" applyBorder="1" applyAlignment="1">
      <alignment horizontal="centerContinuous" wrapText="1"/>
    </xf>
    <xf numFmtId="0" fontId="26" fillId="0" borderId="0" xfId="0" applyFont="1" applyAlignment="1">
      <alignment horizontal="justify"/>
    </xf>
    <xf numFmtId="0" fontId="38" fillId="30" borderId="0" xfId="0" applyFont="1" applyFill="1" applyAlignment="1">
      <alignment horizontal="left"/>
    </xf>
    <xf numFmtId="0" fontId="39" fillId="30" borderId="0" xfId="0" applyFont="1" applyFill="1"/>
    <xf numFmtId="0" fontId="27" fillId="28" borderId="0" xfId="31" applyFont="1" applyFill="1" applyAlignment="1" applyProtection="1">
      <alignment horizontal="right"/>
    </xf>
    <xf numFmtId="0" fontId="40" fillId="28" borderId="0" xfId="0" applyFont="1" applyFill="1"/>
    <xf numFmtId="0" fontId="30" fillId="0" borderId="0" xfId="0" applyFont="1" applyAlignment="1">
      <alignment horizontal="left" indent="2"/>
    </xf>
    <xf numFmtId="0" fontId="30" fillId="0" borderId="0" xfId="0" applyFont="1"/>
    <xf numFmtId="0" fontId="26" fillId="30" borderId="0" xfId="0" applyFont="1" applyFill="1"/>
    <xf numFmtId="0" fontId="22" fillId="31" borderId="0" xfId="0" applyFont="1" applyFill="1" applyAlignment="1">
      <alignment horizontal="justify"/>
    </xf>
    <xf numFmtId="0" fontId="26" fillId="31" borderId="0" xfId="0" applyFont="1" applyFill="1"/>
    <xf numFmtId="0" fontId="35" fillId="31" borderId="0" xfId="0" applyFont="1" applyFill="1" applyAlignment="1">
      <alignment horizontal="justify"/>
    </xf>
    <xf numFmtId="0" fontId="23" fillId="31" borderId="0" xfId="0" applyFont="1" applyFill="1" applyAlignment="1">
      <alignment horizontal="justify"/>
    </xf>
    <xf numFmtId="0" fontId="26" fillId="31" borderId="0" xfId="0" applyFont="1" applyFill="1" applyAlignment="1">
      <alignment horizontal="justify"/>
    </xf>
    <xf numFmtId="0" fontId="30" fillId="31" borderId="0" xfId="0" applyFont="1" applyFill="1" applyAlignment="1">
      <alignment horizontal="justify"/>
    </xf>
    <xf numFmtId="165" fontId="26" fillId="31" borderId="0" xfId="0" applyNumberFormat="1" applyFont="1" applyFill="1"/>
    <xf numFmtId="164" fontId="26" fillId="31" borderId="0" xfId="0" applyNumberFormat="1" applyFont="1" applyFill="1" applyAlignment="1">
      <alignment horizontal="right"/>
    </xf>
    <xf numFmtId="0" fontId="26" fillId="31" borderId="0" xfId="0" applyFont="1" applyFill="1" applyAlignment="1">
      <alignment horizontal="left" wrapText="1"/>
    </xf>
    <xf numFmtId="0" fontId="26" fillId="31" borderId="0" xfId="0" applyFont="1" applyFill="1" applyAlignment="1">
      <alignment horizontal="left"/>
    </xf>
    <xf numFmtId="165" fontId="26" fillId="31" borderId="0" xfId="0" applyNumberFormat="1" applyFont="1" applyFill="1" applyAlignment="1"/>
    <xf numFmtId="0" fontId="30" fillId="31" borderId="0" xfId="0" applyFont="1" applyFill="1" applyAlignment="1">
      <alignment horizontal="right"/>
    </xf>
    <xf numFmtId="165" fontId="26" fillId="31" borderId="0" xfId="0" quotePrefix="1" applyNumberFormat="1" applyFont="1" applyFill="1"/>
    <xf numFmtId="3" fontId="26" fillId="31" borderId="0" xfId="0" applyNumberFormat="1" applyFont="1" applyFill="1" applyAlignment="1">
      <alignment horizontal="right"/>
    </xf>
    <xf numFmtId="0" fontId="25" fillId="31" borderId="0" xfId="0" applyFont="1" applyFill="1" applyAlignment="1">
      <alignment horizontal="right"/>
    </xf>
    <xf numFmtId="165" fontId="26" fillId="31" borderId="0" xfId="0" applyNumberFormat="1" applyFont="1" applyFill="1" applyAlignment="1">
      <alignment horizontal="justify"/>
    </xf>
    <xf numFmtId="2" fontId="26" fillId="31" borderId="0" xfId="0" applyNumberFormat="1" applyFont="1" applyFill="1"/>
    <xf numFmtId="0" fontId="26" fillId="31" borderId="28" xfId="0" applyFont="1" applyFill="1" applyBorder="1" applyAlignment="1">
      <alignment horizontal="centerContinuous" wrapText="1"/>
    </xf>
    <xf numFmtId="0" fontId="26" fillId="31" borderId="11" xfId="0" applyFont="1" applyFill="1" applyBorder="1"/>
    <xf numFmtId="49" fontId="26" fillId="31" borderId="0" xfId="0" applyNumberFormat="1" applyFont="1" applyFill="1"/>
    <xf numFmtId="0" fontId="41" fillId="32" borderId="0" xfId="0" applyFont="1" applyFill="1"/>
    <xf numFmtId="0" fontId="42" fillId="32" borderId="0" xfId="0" applyFont="1" applyFill="1"/>
    <xf numFmtId="0" fontId="27" fillId="31" borderId="0" xfId="31" quotePrefix="1" applyFont="1" applyFill="1" applyAlignment="1" applyProtection="1"/>
    <xf numFmtId="0" fontId="43" fillId="31" borderId="0" xfId="0" applyFont="1" applyFill="1"/>
    <xf numFmtId="0" fontId="30" fillId="31" borderId="0" xfId="0" applyFont="1" applyFill="1"/>
    <xf numFmtId="0" fontId="33" fillId="31" borderId="0" xfId="0" applyFont="1" applyFill="1"/>
    <xf numFmtId="0" fontId="28" fillId="31" borderId="0" xfId="0" applyFont="1" applyFill="1"/>
    <xf numFmtId="0" fontId="11" fillId="31" borderId="0" xfId="31" applyFill="1" applyAlignment="1" applyProtection="1"/>
  </cellXfs>
  <cellStyles count="4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34" builtinId="27" customBuiltin="1"/>
    <cellStyle name="Calculation" xfId="26" builtinId="22" customBuiltin="1"/>
    <cellStyle name="Check Cell" xfId="42" builtinId="23" customBuiltin="1"/>
    <cellStyle name="Explanatory Text" xfId="29" builtinId="53" customBuiltin="1"/>
    <cellStyle name="Good" xfId="30" builtinId="26" customBuiltin="1"/>
    <cellStyle name="Heading 1" xfId="36" builtinId="16" customBuiltin="1"/>
    <cellStyle name="Heading 2" xfId="37" builtinId="17" customBuiltin="1"/>
    <cellStyle name="Heading 3" xfId="38" builtinId="18" customBuiltin="1"/>
    <cellStyle name="Heading 4" xfId="39" builtinId="19" customBuiltin="1"/>
    <cellStyle name="Hyperlink" xfId="31" builtinId="8"/>
    <cellStyle name="Input" xfId="27" builtinId="20" customBuiltin="1"/>
    <cellStyle name="Linked Cell" xfId="40" builtinId="24" customBuiltin="1"/>
    <cellStyle name="Neutral" xfId="32" builtinId="28" customBuiltin="1"/>
    <cellStyle name="Normal" xfId="0" builtinId="0"/>
    <cellStyle name="Note" xfId="33" builtinId="10" customBuiltin="1"/>
    <cellStyle name="Output" xfId="25" builtinId="21" customBuiltin="1"/>
    <cellStyle name="Title" xfId="35" builtinId="15" customBuiltin="1"/>
    <cellStyle name="Total" xfId="28" builtinId="25" customBuiltin="1"/>
    <cellStyle name="Warning Text" xfId="41"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35</xdr:row>
      <xdr:rowOff>47625</xdr:rowOff>
    </xdr:from>
    <xdr:to>
      <xdr:col>1</xdr:col>
      <xdr:colOff>4114800</xdr:colOff>
      <xdr:row>51</xdr:row>
      <xdr:rowOff>38100</xdr:rowOff>
    </xdr:to>
    <xdr:pic>
      <xdr:nvPicPr>
        <xdr:cNvPr id="20481" name="Picture 1" descr="Wor4F"/>
        <xdr:cNvPicPr>
          <a:picLocks noChangeAspect="1" noChangeArrowheads="1"/>
        </xdr:cNvPicPr>
      </xdr:nvPicPr>
      <xdr:blipFill>
        <a:blip xmlns:r="http://schemas.openxmlformats.org/officeDocument/2006/relationships" r:embed="rId1" cstate="print"/>
        <a:srcRect/>
        <a:stretch>
          <a:fillRect/>
        </a:stretch>
      </xdr:blipFill>
      <xdr:spPr bwMode="auto">
        <a:xfrm>
          <a:off x="333375" y="5343525"/>
          <a:ext cx="4048125" cy="2581275"/>
        </a:xfrm>
        <a:prstGeom prst="rect">
          <a:avLst/>
        </a:prstGeom>
        <a:noFill/>
        <a:ln w="9525">
          <a:noFill/>
          <a:miter lim="800000"/>
          <a:headEnd/>
          <a:tailEnd/>
        </a:ln>
      </xdr:spPr>
    </xdr:pic>
    <xdr:clientData/>
  </xdr:twoCellAnchor>
  <xdr:twoCellAnchor>
    <xdr:from>
      <xdr:col>1</xdr:col>
      <xdr:colOff>0</xdr:colOff>
      <xdr:row>58</xdr:row>
      <xdr:rowOff>9525</xdr:rowOff>
    </xdr:from>
    <xdr:to>
      <xdr:col>1</xdr:col>
      <xdr:colOff>3981450</xdr:colOff>
      <xdr:row>79</xdr:row>
      <xdr:rowOff>0</xdr:rowOff>
    </xdr:to>
    <xdr:grpSp>
      <xdr:nvGrpSpPr>
        <xdr:cNvPr id="20485" name="Group 5"/>
        <xdr:cNvGrpSpPr>
          <a:grpSpLocks noChangeAspect="1"/>
        </xdr:cNvGrpSpPr>
      </xdr:nvGrpSpPr>
      <xdr:grpSpPr bwMode="auto">
        <a:xfrm>
          <a:off x="266700" y="8905875"/>
          <a:ext cx="3981450" cy="3390900"/>
          <a:chOff x="0" y="948"/>
          <a:chExt cx="432" cy="404"/>
        </a:xfrm>
      </xdr:grpSpPr>
      <xdr:pic>
        <xdr:nvPicPr>
          <xdr:cNvPr id="20482" name="Picture 2" descr="Wor51"/>
          <xdr:cNvPicPr preferRelativeResize="0">
            <a:picLocks noChangeAspect="1" noChangeArrowheads="1"/>
          </xdr:cNvPicPr>
        </xdr:nvPicPr>
        <xdr:blipFill>
          <a:blip xmlns:r="http://schemas.openxmlformats.org/officeDocument/2006/relationships" r:embed="rId2" cstate="print"/>
          <a:srcRect/>
          <a:stretch>
            <a:fillRect/>
          </a:stretch>
        </xdr:blipFill>
        <xdr:spPr bwMode="auto">
          <a:xfrm>
            <a:off x="1" y="948"/>
            <a:ext cx="430" cy="168"/>
          </a:xfrm>
          <a:prstGeom prst="rect">
            <a:avLst/>
          </a:prstGeom>
          <a:noFill/>
          <a:ln w="9525">
            <a:noFill/>
            <a:miter lim="800000"/>
            <a:headEnd/>
            <a:tailEnd/>
          </a:ln>
        </xdr:spPr>
      </xdr:pic>
      <xdr:pic>
        <xdr:nvPicPr>
          <xdr:cNvPr id="20483" name="Picture 3" descr="Wor51"/>
          <xdr:cNvPicPr preferRelativeResize="0">
            <a:picLocks noChangeAspect="1" noChangeArrowheads="1"/>
          </xdr:cNvPicPr>
        </xdr:nvPicPr>
        <xdr:blipFill>
          <a:blip xmlns:r="http://schemas.openxmlformats.org/officeDocument/2006/relationships" r:embed="rId3" cstate="print"/>
          <a:srcRect l="63023" b="55952"/>
          <a:stretch>
            <a:fillRect/>
          </a:stretch>
        </xdr:blipFill>
        <xdr:spPr bwMode="auto">
          <a:xfrm>
            <a:off x="0" y="1151"/>
            <a:ext cx="432" cy="201"/>
          </a:xfrm>
          <a:prstGeom prst="rect">
            <a:avLst/>
          </a:prstGeom>
          <a:noFill/>
          <a:ln w="9525">
            <a:noFill/>
            <a:miter lim="800000"/>
            <a:headEnd/>
            <a:tailEnd/>
          </a:ln>
        </xdr:spPr>
      </xdr:pic>
      <xdr:sp macro="" textlink="">
        <xdr:nvSpPr>
          <xdr:cNvPr id="20484" name="AutoShape 4"/>
          <xdr:cNvSpPr>
            <a:spLocks noChangeAspect="1" noChangeArrowheads="1"/>
          </xdr:cNvSpPr>
        </xdr:nvSpPr>
        <xdr:spPr bwMode="auto">
          <a:xfrm rot="2059600">
            <a:off x="238" y="1001"/>
            <a:ext cx="45" cy="206"/>
          </a:xfrm>
          <a:prstGeom prst="downArrow">
            <a:avLst>
              <a:gd name="adj1" fmla="val 50000"/>
              <a:gd name="adj2" fmla="val 114444"/>
            </a:avLst>
          </a:prstGeom>
          <a:solidFill>
            <a:srgbClr val="CC0000"/>
          </a:solidFill>
          <a:ln w="9525">
            <a:noFill/>
            <a:miter lim="800000"/>
            <a:headEnd/>
            <a:tailEnd/>
          </a:ln>
          <a:effectLst>
            <a:outerShdw dist="107763" dir="2700000" algn="ctr" rotWithShape="0">
              <a:srgbClr val="808080">
                <a:alpha val="50000"/>
              </a:srgbClr>
            </a:outerShdw>
          </a:effectLst>
        </xdr:spPr>
      </xdr:sp>
    </xdr:grp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122</xdr:row>
      <xdr:rowOff>66675</xdr:rowOff>
    </xdr:from>
    <xdr:to>
      <xdr:col>8</xdr:col>
      <xdr:colOff>1019175</xdr:colOff>
      <xdr:row>123</xdr:row>
      <xdr:rowOff>190500</xdr:rowOff>
    </xdr:to>
    <xdr:sp macro="" textlink="">
      <xdr:nvSpPr>
        <xdr:cNvPr id="11265" name="Text Box 1"/>
        <xdr:cNvSpPr txBox="1">
          <a:spLocks noChangeArrowheads="1"/>
        </xdr:cNvSpPr>
      </xdr:nvSpPr>
      <xdr:spPr bwMode="auto">
        <a:xfrm>
          <a:off x="7372350" y="7600950"/>
          <a:ext cx="398145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MetaNormalLF-Roman"/>
            </a:rPr>
            <a:t>Please indicate measures To improve the positive image of our office by informing our work and project such as census via mass media.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0</xdr:colOff>
      <xdr:row>122</xdr:row>
      <xdr:rowOff>66675</xdr:rowOff>
    </xdr:from>
    <xdr:to>
      <xdr:col>8</xdr:col>
      <xdr:colOff>1019175</xdr:colOff>
      <xdr:row>123</xdr:row>
      <xdr:rowOff>190500</xdr:rowOff>
    </xdr:to>
    <xdr:sp macro="" textlink="">
      <xdr:nvSpPr>
        <xdr:cNvPr id="12289" name="Text Box 1"/>
        <xdr:cNvSpPr txBox="1">
          <a:spLocks noChangeArrowheads="1"/>
        </xdr:cNvSpPr>
      </xdr:nvSpPr>
      <xdr:spPr bwMode="auto">
        <a:xfrm>
          <a:off x="7372350" y="7600950"/>
          <a:ext cx="398145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MetaNormalLF-Roman"/>
            </a:rPr>
            <a:t>Please indicate measures To improve the positive image of our office by informing our work and project such as census via mass media.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0</xdr:colOff>
      <xdr:row>122</xdr:row>
      <xdr:rowOff>66675</xdr:rowOff>
    </xdr:from>
    <xdr:to>
      <xdr:col>8</xdr:col>
      <xdr:colOff>1019175</xdr:colOff>
      <xdr:row>123</xdr:row>
      <xdr:rowOff>190500</xdr:rowOff>
    </xdr:to>
    <xdr:sp macro="" textlink="">
      <xdr:nvSpPr>
        <xdr:cNvPr id="13313" name="Text Box 1"/>
        <xdr:cNvSpPr txBox="1">
          <a:spLocks noChangeArrowheads="1"/>
        </xdr:cNvSpPr>
      </xdr:nvSpPr>
      <xdr:spPr bwMode="auto">
        <a:xfrm>
          <a:off x="7372350" y="7600950"/>
          <a:ext cx="398145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MetaNormalLF-Roman"/>
            </a:rPr>
            <a:t>Please indicate measures To improve the positive image of our office by informing our work and project such as census via mass media. </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0</xdr:colOff>
      <xdr:row>122</xdr:row>
      <xdr:rowOff>66675</xdr:rowOff>
    </xdr:from>
    <xdr:to>
      <xdr:col>8</xdr:col>
      <xdr:colOff>1019175</xdr:colOff>
      <xdr:row>123</xdr:row>
      <xdr:rowOff>190500</xdr:rowOff>
    </xdr:to>
    <xdr:sp macro="" textlink="">
      <xdr:nvSpPr>
        <xdr:cNvPr id="14337" name="Text Box 1"/>
        <xdr:cNvSpPr txBox="1">
          <a:spLocks noChangeArrowheads="1"/>
        </xdr:cNvSpPr>
      </xdr:nvSpPr>
      <xdr:spPr bwMode="auto">
        <a:xfrm>
          <a:off x="7372350" y="7600950"/>
          <a:ext cx="398145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MetaNormalLF-Roman"/>
            </a:rPr>
            <a:t>Please indicate measures To improve the positive image of our office by informing our work and project such as census via mass media. </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xdr:col>
      <xdr:colOff>0</xdr:colOff>
      <xdr:row>122</xdr:row>
      <xdr:rowOff>66675</xdr:rowOff>
    </xdr:from>
    <xdr:to>
      <xdr:col>8</xdr:col>
      <xdr:colOff>1019175</xdr:colOff>
      <xdr:row>123</xdr:row>
      <xdr:rowOff>190500</xdr:rowOff>
    </xdr:to>
    <xdr:sp macro="" textlink="">
      <xdr:nvSpPr>
        <xdr:cNvPr id="15361" name="Text Box 1"/>
        <xdr:cNvSpPr txBox="1">
          <a:spLocks noChangeArrowheads="1"/>
        </xdr:cNvSpPr>
      </xdr:nvSpPr>
      <xdr:spPr bwMode="auto">
        <a:xfrm>
          <a:off x="7372350" y="7600950"/>
          <a:ext cx="398145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MetaNormalLF-Roman"/>
            </a:rPr>
            <a:t>Please indicate measures To improve the positive image of our office by informing our work and project such as census via mass media.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0</xdr:colOff>
      <xdr:row>122</xdr:row>
      <xdr:rowOff>66675</xdr:rowOff>
    </xdr:from>
    <xdr:to>
      <xdr:col>8</xdr:col>
      <xdr:colOff>1019175</xdr:colOff>
      <xdr:row>123</xdr:row>
      <xdr:rowOff>190500</xdr:rowOff>
    </xdr:to>
    <xdr:sp macro="" textlink="">
      <xdr:nvSpPr>
        <xdr:cNvPr id="16385" name="Text Box 1"/>
        <xdr:cNvSpPr txBox="1">
          <a:spLocks noChangeArrowheads="1"/>
        </xdr:cNvSpPr>
      </xdr:nvSpPr>
      <xdr:spPr bwMode="auto">
        <a:xfrm>
          <a:off x="7372350" y="7600950"/>
          <a:ext cx="398145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MetaNormalLF-Roman"/>
            </a:rPr>
            <a:t>Please indicate measures To improve the positive image of our office by informing our work and project such as census via mass media. </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0</xdr:colOff>
      <xdr:row>122</xdr:row>
      <xdr:rowOff>66675</xdr:rowOff>
    </xdr:from>
    <xdr:to>
      <xdr:col>8</xdr:col>
      <xdr:colOff>1019175</xdr:colOff>
      <xdr:row>123</xdr:row>
      <xdr:rowOff>190500</xdr:rowOff>
    </xdr:to>
    <xdr:sp macro="" textlink="">
      <xdr:nvSpPr>
        <xdr:cNvPr id="17409" name="Text Box 1"/>
        <xdr:cNvSpPr txBox="1">
          <a:spLocks noChangeArrowheads="1"/>
        </xdr:cNvSpPr>
      </xdr:nvSpPr>
      <xdr:spPr bwMode="auto">
        <a:xfrm>
          <a:off x="7372350" y="7600950"/>
          <a:ext cx="398145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MetaNormalLF-Roman"/>
            </a:rPr>
            <a:t>Please indicate measures To improve the positive image of our office by informing our work and project such as census via mass media. </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0</xdr:colOff>
      <xdr:row>121</xdr:row>
      <xdr:rowOff>66675</xdr:rowOff>
    </xdr:from>
    <xdr:to>
      <xdr:col>8</xdr:col>
      <xdr:colOff>1019175</xdr:colOff>
      <xdr:row>122</xdr:row>
      <xdr:rowOff>190500</xdr:rowOff>
    </xdr:to>
    <xdr:sp macro="" textlink="">
      <xdr:nvSpPr>
        <xdr:cNvPr id="18433" name="Text Box 1"/>
        <xdr:cNvSpPr txBox="1">
          <a:spLocks noChangeArrowheads="1"/>
        </xdr:cNvSpPr>
      </xdr:nvSpPr>
      <xdr:spPr bwMode="auto">
        <a:xfrm>
          <a:off x="7372350" y="7600950"/>
          <a:ext cx="398145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MetaNormalLF-Roman"/>
            </a:rPr>
            <a:t>Please indicate measures To improve the positive image of our office by informing our work and project such as census via mass media. </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5</xdr:col>
      <xdr:colOff>0</xdr:colOff>
      <xdr:row>121</xdr:row>
      <xdr:rowOff>66675</xdr:rowOff>
    </xdr:from>
    <xdr:to>
      <xdr:col>8</xdr:col>
      <xdr:colOff>1019175</xdr:colOff>
      <xdr:row>122</xdr:row>
      <xdr:rowOff>190500</xdr:rowOff>
    </xdr:to>
    <xdr:sp macro="" textlink="">
      <xdr:nvSpPr>
        <xdr:cNvPr id="19457" name="Text Box 1"/>
        <xdr:cNvSpPr txBox="1">
          <a:spLocks noChangeArrowheads="1"/>
        </xdr:cNvSpPr>
      </xdr:nvSpPr>
      <xdr:spPr bwMode="auto">
        <a:xfrm>
          <a:off x="7372350" y="7600950"/>
          <a:ext cx="398145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MetaNormalLF-Roman"/>
            </a:rPr>
            <a:t>Please indicate measures To improve the positive image of our office by informing our work and project such as census via mass media.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14</xdr:row>
      <xdr:rowOff>9525</xdr:rowOff>
    </xdr:from>
    <xdr:to>
      <xdr:col>8</xdr:col>
      <xdr:colOff>895350</xdr:colOff>
      <xdr:row>16</xdr:row>
      <xdr:rowOff>85725</xdr:rowOff>
    </xdr:to>
    <xdr:sp macro="" textlink="">
      <xdr:nvSpPr>
        <xdr:cNvPr id="3074" name="Text Box 2"/>
        <xdr:cNvSpPr txBox="1">
          <a:spLocks noChangeArrowheads="1"/>
        </xdr:cNvSpPr>
      </xdr:nvSpPr>
      <xdr:spPr bwMode="auto">
        <a:xfrm>
          <a:off x="6391275" y="2943225"/>
          <a:ext cx="4686300" cy="60960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de-DE" sz="1000" b="0" i="0" u="none" strike="noStrike" baseline="30000">
              <a:solidFill>
                <a:srgbClr val="000000"/>
              </a:solidFill>
              <a:latin typeface="Arial"/>
              <a:cs typeface="Arial"/>
            </a:rPr>
            <a:t>1</a:t>
          </a:r>
          <a:r>
            <a:rPr lang="de-DE" sz="1000" b="0" i="0" u="none" strike="noStrike" baseline="0">
              <a:solidFill>
                <a:srgbClr val="000000"/>
              </a:solidFill>
              <a:latin typeface="Arial"/>
              <a:cs typeface="Arial"/>
            </a:rPr>
            <a:t>Including all persons employed in the central statistical office, whether on short- or fixed-term or permanent contracts. Interviewers and staff in regional offices is not included.</a:t>
          </a:r>
        </a:p>
      </xdr:txBody>
    </xdr:sp>
    <xdr:clientData/>
  </xdr:twoCellAnchor>
  <xdr:twoCellAnchor>
    <xdr:from>
      <xdr:col>5</xdr:col>
      <xdr:colOff>0</xdr:colOff>
      <xdr:row>137</xdr:row>
      <xdr:rowOff>66675</xdr:rowOff>
    </xdr:from>
    <xdr:to>
      <xdr:col>8</xdr:col>
      <xdr:colOff>1019175</xdr:colOff>
      <xdr:row>138</xdr:row>
      <xdr:rowOff>190500</xdr:rowOff>
    </xdr:to>
    <xdr:sp macro="" textlink="">
      <xdr:nvSpPr>
        <xdr:cNvPr id="3075" name="Text Box 3"/>
        <xdr:cNvSpPr txBox="1">
          <a:spLocks noChangeArrowheads="1"/>
        </xdr:cNvSpPr>
      </xdr:nvSpPr>
      <xdr:spPr bwMode="auto">
        <a:xfrm>
          <a:off x="6391275" y="29337000"/>
          <a:ext cx="4810125" cy="39052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MetaNormalLF-Roman"/>
            </a:rPr>
            <a:t>Please indicate measures To improve the positive image of our office by informing our work and project such as census via mass media.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161925</xdr:colOff>
      <xdr:row>10</xdr:row>
      <xdr:rowOff>0</xdr:rowOff>
    </xdr:from>
    <xdr:to>
      <xdr:col>3</xdr:col>
      <xdr:colOff>1057275</xdr:colOff>
      <xdr:row>12</xdr:row>
      <xdr:rowOff>209550</xdr:rowOff>
    </xdr:to>
    <xdr:sp macro="" textlink="">
      <xdr:nvSpPr>
        <xdr:cNvPr id="4097" name="Text Box 1"/>
        <xdr:cNvSpPr txBox="1">
          <a:spLocks noChangeArrowheads="1"/>
        </xdr:cNvSpPr>
      </xdr:nvSpPr>
      <xdr:spPr bwMode="auto">
        <a:xfrm>
          <a:off x="161925" y="2466975"/>
          <a:ext cx="6019800" cy="74295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defRPr sz="1000"/>
          </a:pPr>
          <a:r>
            <a:rPr lang="de-DE" sz="1000" b="0" i="0" u="none" strike="noStrike" baseline="30000">
              <a:solidFill>
                <a:srgbClr val="000000"/>
              </a:solidFill>
              <a:latin typeface="Arial"/>
              <a:cs typeface="Arial"/>
            </a:rPr>
            <a:t>1</a:t>
          </a:r>
          <a:r>
            <a:rPr lang="de-DE" sz="1000" b="0" i="0" u="none" strike="noStrike" baseline="0">
              <a:solidFill>
                <a:srgbClr val="000000"/>
              </a:solidFill>
              <a:latin typeface="Arial"/>
              <a:cs typeface="Arial"/>
            </a:rPr>
            <a:t>Including all persons employed in the central statistical office, whether on short- or fixed-term or permanent contracts. Interviewers and staff in regional offices is not included.</a:t>
          </a:r>
        </a:p>
      </xdr:txBody>
    </xdr:sp>
    <xdr:clientData/>
  </xdr:twoCellAnchor>
  <xdr:twoCellAnchor>
    <xdr:from>
      <xdr:col>5</xdr:col>
      <xdr:colOff>0</xdr:colOff>
      <xdr:row>128</xdr:row>
      <xdr:rowOff>66675</xdr:rowOff>
    </xdr:from>
    <xdr:to>
      <xdr:col>8</xdr:col>
      <xdr:colOff>1019175</xdr:colOff>
      <xdr:row>129</xdr:row>
      <xdr:rowOff>190500</xdr:rowOff>
    </xdr:to>
    <xdr:sp macro="" textlink="">
      <xdr:nvSpPr>
        <xdr:cNvPr id="4098" name="Text Box 2"/>
        <xdr:cNvSpPr txBox="1">
          <a:spLocks noChangeArrowheads="1"/>
        </xdr:cNvSpPr>
      </xdr:nvSpPr>
      <xdr:spPr bwMode="auto">
        <a:xfrm>
          <a:off x="7372350" y="7705725"/>
          <a:ext cx="398145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MetaNormalLF-Roman"/>
            </a:rPr>
            <a:t>Please indicate measures To improve the positive image of our office by informing our work and project such as census via mass media.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0</xdr:colOff>
      <xdr:row>128</xdr:row>
      <xdr:rowOff>66675</xdr:rowOff>
    </xdr:from>
    <xdr:to>
      <xdr:col>8</xdr:col>
      <xdr:colOff>1019175</xdr:colOff>
      <xdr:row>129</xdr:row>
      <xdr:rowOff>190500</xdr:rowOff>
    </xdr:to>
    <xdr:sp macro="" textlink="">
      <xdr:nvSpPr>
        <xdr:cNvPr id="5122" name="Text Box 2"/>
        <xdr:cNvSpPr txBox="1">
          <a:spLocks noChangeArrowheads="1"/>
        </xdr:cNvSpPr>
      </xdr:nvSpPr>
      <xdr:spPr bwMode="auto">
        <a:xfrm>
          <a:off x="7372350" y="7705725"/>
          <a:ext cx="398145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MetaNormalLF-Roman"/>
            </a:rPr>
            <a:t>Please indicate measures To improve the positive image of our office by informing our work and project such as census via mass media.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0</xdr:colOff>
      <xdr:row>128</xdr:row>
      <xdr:rowOff>66675</xdr:rowOff>
    </xdr:from>
    <xdr:to>
      <xdr:col>8</xdr:col>
      <xdr:colOff>1019175</xdr:colOff>
      <xdr:row>129</xdr:row>
      <xdr:rowOff>190500</xdr:rowOff>
    </xdr:to>
    <xdr:sp macro="" textlink="">
      <xdr:nvSpPr>
        <xdr:cNvPr id="6145" name="Text Box 1"/>
        <xdr:cNvSpPr txBox="1">
          <a:spLocks noChangeArrowheads="1"/>
        </xdr:cNvSpPr>
      </xdr:nvSpPr>
      <xdr:spPr bwMode="auto">
        <a:xfrm>
          <a:off x="7372350" y="7705725"/>
          <a:ext cx="398145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MetaNormalLF-Roman"/>
            </a:rPr>
            <a:t>Please indicate measures To improve the positive image of our office by informing our work and project such as census via mass media.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0</xdr:colOff>
      <xdr:row>128</xdr:row>
      <xdr:rowOff>66675</xdr:rowOff>
    </xdr:from>
    <xdr:to>
      <xdr:col>8</xdr:col>
      <xdr:colOff>1019175</xdr:colOff>
      <xdr:row>129</xdr:row>
      <xdr:rowOff>190500</xdr:rowOff>
    </xdr:to>
    <xdr:sp macro="" textlink="">
      <xdr:nvSpPr>
        <xdr:cNvPr id="7169" name="Text Box 1"/>
        <xdr:cNvSpPr txBox="1">
          <a:spLocks noChangeArrowheads="1"/>
        </xdr:cNvSpPr>
      </xdr:nvSpPr>
      <xdr:spPr bwMode="auto">
        <a:xfrm>
          <a:off x="7372350" y="7705725"/>
          <a:ext cx="398145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MetaNormalLF-Roman"/>
            </a:rPr>
            <a:t>Please indicate measures To improve the positive image of our office by informing our work and project such as census via mass media.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0</xdr:colOff>
      <xdr:row>122</xdr:row>
      <xdr:rowOff>66675</xdr:rowOff>
    </xdr:from>
    <xdr:to>
      <xdr:col>8</xdr:col>
      <xdr:colOff>1019175</xdr:colOff>
      <xdr:row>123</xdr:row>
      <xdr:rowOff>190500</xdr:rowOff>
    </xdr:to>
    <xdr:sp macro="" textlink="">
      <xdr:nvSpPr>
        <xdr:cNvPr id="8193" name="Text Box 1"/>
        <xdr:cNvSpPr txBox="1">
          <a:spLocks noChangeArrowheads="1"/>
        </xdr:cNvSpPr>
      </xdr:nvSpPr>
      <xdr:spPr bwMode="auto">
        <a:xfrm>
          <a:off x="7372350" y="7600950"/>
          <a:ext cx="398145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MetaNormalLF-Roman"/>
            </a:rPr>
            <a:t>Please indicate measures To improve the positive image of our office by informing our work and project such as census via mass media.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0</xdr:colOff>
      <xdr:row>122</xdr:row>
      <xdr:rowOff>66675</xdr:rowOff>
    </xdr:from>
    <xdr:to>
      <xdr:col>8</xdr:col>
      <xdr:colOff>1019175</xdr:colOff>
      <xdr:row>123</xdr:row>
      <xdr:rowOff>190500</xdr:rowOff>
    </xdr:to>
    <xdr:sp macro="" textlink="">
      <xdr:nvSpPr>
        <xdr:cNvPr id="9217" name="Text Box 1"/>
        <xdr:cNvSpPr txBox="1">
          <a:spLocks noChangeArrowheads="1"/>
        </xdr:cNvSpPr>
      </xdr:nvSpPr>
      <xdr:spPr bwMode="auto">
        <a:xfrm>
          <a:off x="7372350" y="7600950"/>
          <a:ext cx="398145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MetaNormalLF-Roman"/>
            </a:rPr>
            <a:t>Please indicate measures To improve the positive image of our office by informing our work and project such as census via mass media.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0</xdr:colOff>
      <xdr:row>122</xdr:row>
      <xdr:rowOff>66675</xdr:rowOff>
    </xdr:from>
    <xdr:to>
      <xdr:col>8</xdr:col>
      <xdr:colOff>1019175</xdr:colOff>
      <xdr:row>123</xdr:row>
      <xdr:rowOff>190500</xdr:rowOff>
    </xdr:to>
    <xdr:sp macro="" textlink="">
      <xdr:nvSpPr>
        <xdr:cNvPr id="10241" name="Text Box 1"/>
        <xdr:cNvSpPr txBox="1">
          <a:spLocks noChangeArrowheads="1"/>
        </xdr:cNvSpPr>
      </xdr:nvSpPr>
      <xdr:spPr bwMode="auto">
        <a:xfrm>
          <a:off x="7372350" y="7600950"/>
          <a:ext cx="3981450" cy="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de-DE" sz="1000" b="0" i="0" u="none" strike="noStrike" baseline="0">
              <a:solidFill>
                <a:srgbClr val="000000"/>
              </a:solidFill>
              <a:latin typeface="MetaNormalLF-Roman"/>
            </a:rPr>
            <a:t>Please indicate measures To improve the positive image of our office by informing our work and project such as census via mass media.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6"/>
  <sheetViews>
    <sheetView topLeftCell="A42" workbookViewId="0">
      <selection activeCell="C82" sqref="C82"/>
    </sheetView>
  </sheetViews>
  <sheetFormatPr defaultColWidth="0" defaultRowHeight="12.75" zeroHeight="1"/>
  <cols>
    <col min="1" max="1" width="4" style="80" customWidth="1"/>
    <col min="2" max="3" width="65.28515625" style="22" customWidth="1"/>
    <col min="4" max="16384" width="0" style="22" hidden="1"/>
  </cols>
  <sheetData>
    <row r="1" spans="2:3">
      <c r="B1" s="80"/>
      <c r="C1" s="80"/>
    </row>
    <row r="2" spans="2:3">
      <c r="B2" s="80"/>
      <c r="C2" s="80"/>
    </row>
    <row r="3" spans="2:3">
      <c r="B3" s="99" t="s">
        <v>231</v>
      </c>
      <c r="C3" s="100"/>
    </row>
    <row r="4" spans="2:3" ht="3" customHeight="1"/>
    <row r="5" spans="2:3">
      <c r="B5" s="80" t="s">
        <v>8</v>
      </c>
      <c r="C5" s="80" t="s">
        <v>22</v>
      </c>
    </row>
    <row r="6" spans="2:3">
      <c r="B6" s="80" t="s">
        <v>0</v>
      </c>
      <c r="C6" s="80" t="s">
        <v>23</v>
      </c>
    </row>
    <row r="7" spans="2:3">
      <c r="B7" s="80" t="s">
        <v>9</v>
      </c>
      <c r="C7" s="80" t="s">
        <v>24</v>
      </c>
    </row>
    <row r="8" spans="2:3">
      <c r="B8" s="80" t="s">
        <v>209</v>
      </c>
      <c r="C8" s="80" t="s">
        <v>25</v>
      </c>
    </row>
    <row r="9" spans="2:3">
      <c r="B9" s="80" t="s">
        <v>10</v>
      </c>
      <c r="C9" s="80" t="s">
        <v>26</v>
      </c>
    </row>
    <row r="10" spans="2:3">
      <c r="B10" s="80" t="s">
        <v>1</v>
      </c>
      <c r="C10" s="80" t="s">
        <v>27</v>
      </c>
    </row>
    <row r="11" spans="2:3">
      <c r="B11" s="80" t="s">
        <v>11</v>
      </c>
      <c r="C11" s="80" t="s">
        <v>28</v>
      </c>
    </row>
    <row r="12" spans="2:3">
      <c r="B12" s="80" t="s">
        <v>12</v>
      </c>
      <c r="C12" s="80" t="s">
        <v>29</v>
      </c>
    </row>
    <row r="13" spans="2:3">
      <c r="B13" s="80" t="s">
        <v>13</v>
      </c>
      <c r="C13" s="80" t="s">
        <v>30</v>
      </c>
    </row>
    <row r="14" spans="2:3">
      <c r="B14" s="80" t="s">
        <v>230</v>
      </c>
      <c r="C14" s="80" t="s">
        <v>31</v>
      </c>
    </row>
    <row r="15" spans="2:3">
      <c r="B15" s="80" t="s">
        <v>14</v>
      </c>
      <c r="C15" s="80" t="s">
        <v>32</v>
      </c>
    </row>
    <row r="16" spans="2:3">
      <c r="B16" s="22" t="s">
        <v>241</v>
      </c>
      <c r="C16" s="80" t="s">
        <v>33</v>
      </c>
    </row>
    <row r="17" spans="2:3">
      <c r="B17" s="80" t="s">
        <v>15</v>
      </c>
      <c r="C17" s="80" t="s">
        <v>34</v>
      </c>
    </row>
    <row r="18" spans="2:3">
      <c r="B18" s="80" t="s">
        <v>16</v>
      </c>
      <c r="C18" s="80" t="s">
        <v>35</v>
      </c>
    </row>
    <row r="19" spans="2:3">
      <c r="B19" s="80" t="s">
        <v>17</v>
      </c>
      <c r="C19" s="80" t="s">
        <v>36</v>
      </c>
    </row>
    <row r="20" spans="2:3">
      <c r="B20" s="80" t="s">
        <v>18</v>
      </c>
      <c r="C20" s="80" t="s">
        <v>37</v>
      </c>
    </row>
    <row r="21" spans="2:3">
      <c r="B21" s="80" t="s">
        <v>19</v>
      </c>
      <c r="C21" s="80" t="s">
        <v>38</v>
      </c>
    </row>
    <row r="22" spans="2:3">
      <c r="B22" s="80" t="s">
        <v>20</v>
      </c>
      <c r="C22" s="80" t="s">
        <v>39</v>
      </c>
    </row>
    <row r="23" spans="2:3">
      <c r="B23" s="80" t="s">
        <v>21</v>
      </c>
      <c r="C23" s="80" t="s">
        <v>40</v>
      </c>
    </row>
    <row r="24" spans="2:3">
      <c r="B24" s="80"/>
      <c r="C24" s="80"/>
    </row>
    <row r="25" spans="2:3">
      <c r="B25" s="99" t="s">
        <v>232</v>
      </c>
      <c r="C25" s="100"/>
    </row>
    <row r="26" spans="2:3" ht="3" customHeight="1">
      <c r="B26" s="103"/>
      <c r="C26" s="80"/>
    </row>
    <row r="27" spans="2:3">
      <c r="B27" s="80" t="s">
        <v>233</v>
      </c>
      <c r="C27" s="80"/>
    </row>
    <row r="28" spans="2:3">
      <c r="B28" s="80"/>
      <c r="C28" s="101" t="s">
        <v>234</v>
      </c>
    </row>
    <row r="29" spans="2:3">
      <c r="B29" s="80"/>
      <c r="C29" s="80"/>
    </row>
    <row r="30" spans="2:3">
      <c r="B30" s="99" t="s">
        <v>235</v>
      </c>
      <c r="C30" s="100"/>
    </row>
    <row r="31" spans="2:3" ht="3" customHeight="1"/>
    <row r="32" spans="2:3">
      <c r="B32" s="80" t="s">
        <v>236</v>
      </c>
      <c r="C32" s="80"/>
    </row>
    <row r="33" spans="2:3">
      <c r="B33" s="80" t="s">
        <v>240</v>
      </c>
      <c r="C33" s="80"/>
    </row>
    <row r="34" spans="2:3">
      <c r="B34" s="80"/>
      <c r="C34" s="80"/>
    </row>
    <row r="35" spans="2:3">
      <c r="B35" s="102" t="s">
        <v>237</v>
      </c>
      <c r="C35" s="80"/>
    </row>
    <row r="36" spans="2:3">
      <c r="B36" s="80"/>
      <c r="C36" s="80"/>
    </row>
    <row r="37" spans="2:3">
      <c r="B37" s="80"/>
      <c r="C37" s="80"/>
    </row>
    <row r="38" spans="2:3">
      <c r="B38" s="80"/>
      <c r="C38" s="80"/>
    </row>
    <row r="39" spans="2:3">
      <c r="B39" s="80"/>
      <c r="C39" s="80"/>
    </row>
    <row r="40" spans="2:3">
      <c r="B40" s="80"/>
      <c r="C40" s="80"/>
    </row>
    <row r="41" spans="2:3">
      <c r="B41" s="80"/>
      <c r="C41" s="80"/>
    </row>
    <row r="42" spans="2:3">
      <c r="B42" s="80"/>
      <c r="C42" s="80"/>
    </row>
    <row r="43" spans="2:3">
      <c r="B43" s="80"/>
      <c r="C43" s="80"/>
    </row>
    <row r="44" spans="2:3">
      <c r="B44" s="80"/>
      <c r="C44" s="80"/>
    </row>
    <row r="45" spans="2:3">
      <c r="B45" s="80"/>
      <c r="C45" s="80"/>
    </row>
    <row r="46" spans="2:3">
      <c r="B46" s="80"/>
      <c r="C46" s="80"/>
    </row>
    <row r="47" spans="2:3">
      <c r="B47" s="80"/>
      <c r="C47" s="80"/>
    </row>
    <row r="48" spans="2:3">
      <c r="B48" s="80"/>
      <c r="C48" s="80"/>
    </row>
    <row r="49" spans="2:3">
      <c r="B49" s="80"/>
      <c r="C49" s="80"/>
    </row>
    <row r="50" spans="2:3">
      <c r="B50" s="80"/>
      <c r="C50" s="80"/>
    </row>
    <row r="51" spans="2:3">
      <c r="B51" s="80"/>
      <c r="C51" s="80"/>
    </row>
    <row r="52" spans="2:3">
      <c r="B52" s="80"/>
      <c r="C52" s="80"/>
    </row>
    <row r="53" spans="2:3">
      <c r="B53" s="80"/>
      <c r="C53" s="80"/>
    </row>
    <row r="54" spans="2:3">
      <c r="B54" s="99" t="s">
        <v>242</v>
      </c>
      <c r="C54" s="100"/>
    </row>
    <row r="55" spans="2:3" ht="3" customHeight="1">
      <c r="B55" s="80"/>
      <c r="C55" s="80"/>
    </row>
    <row r="56" spans="2:3">
      <c r="B56" s="80" t="s">
        <v>238</v>
      </c>
      <c r="C56" s="80"/>
    </row>
    <row r="57" spans="2:3">
      <c r="B57" s="80" t="s">
        <v>239</v>
      </c>
      <c r="C57" s="80"/>
    </row>
    <row r="58" spans="2:3">
      <c r="B58" s="80"/>
      <c r="C58" s="80"/>
    </row>
    <row r="59" spans="2:3">
      <c r="B59" s="80"/>
      <c r="C59" s="80"/>
    </row>
    <row r="60" spans="2:3">
      <c r="B60" s="80"/>
      <c r="C60" s="80"/>
    </row>
    <row r="61" spans="2:3">
      <c r="B61" s="80"/>
      <c r="C61" s="80"/>
    </row>
    <row r="62" spans="2:3">
      <c r="B62" s="80"/>
      <c r="C62" s="80"/>
    </row>
    <row r="63" spans="2:3">
      <c r="B63" s="80"/>
      <c r="C63" s="80"/>
    </row>
    <row r="64" spans="2:3">
      <c r="B64" s="80"/>
      <c r="C64" s="80"/>
    </row>
    <row r="65" spans="2:3">
      <c r="B65" s="80"/>
      <c r="C65" s="80"/>
    </row>
    <row r="66" spans="2:3">
      <c r="B66" s="80"/>
      <c r="C66" s="80"/>
    </row>
    <row r="67" spans="2:3">
      <c r="B67" s="80"/>
      <c r="C67" s="80"/>
    </row>
    <row r="68" spans="2:3">
      <c r="B68" s="80"/>
      <c r="C68" s="80"/>
    </row>
    <row r="69" spans="2:3">
      <c r="B69" s="80"/>
      <c r="C69" s="80"/>
    </row>
    <row r="70" spans="2:3">
      <c r="B70" s="80"/>
      <c r="C70" s="80"/>
    </row>
    <row r="71" spans="2:3">
      <c r="B71" s="80"/>
      <c r="C71" s="80"/>
    </row>
    <row r="72" spans="2:3">
      <c r="B72" s="80"/>
      <c r="C72" s="80"/>
    </row>
    <row r="73" spans="2:3">
      <c r="B73" s="80"/>
      <c r="C73" s="80"/>
    </row>
    <row r="74" spans="2:3">
      <c r="B74" s="80"/>
      <c r="C74" s="80"/>
    </row>
    <row r="75" spans="2:3">
      <c r="B75" s="80"/>
      <c r="C75" s="80"/>
    </row>
    <row r="76" spans="2:3">
      <c r="B76" s="80"/>
      <c r="C76" s="80"/>
    </row>
    <row r="77" spans="2:3">
      <c r="B77" s="80"/>
      <c r="C77" s="80"/>
    </row>
    <row r="78" spans="2:3">
      <c r="B78" s="80"/>
      <c r="C78" s="80"/>
    </row>
    <row r="79" spans="2:3">
      <c r="B79" s="80"/>
      <c r="C79" s="80"/>
    </row>
    <row r="80" spans="2:3">
      <c r="B80" s="80"/>
      <c r="C80" s="80"/>
    </row>
    <row r="81" spans="2:5">
      <c r="B81" s="106" t="s">
        <v>243</v>
      </c>
      <c r="C81" s="80"/>
    </row>
    <row r="82" spans="2:5" ht="18">
      <c r="B82" s="104"/>
      <c r="C82" s="105"/>
      <c r="E82" s="27" t="s">
        <v>212</v>
      </c>
    </row>
    <row r="83" spans="2:5" ht="18">
      <c r="B83" s="104"/>
      <c r="C83" s="105"/>
      <c r="E83" s="30"/>
    </row>
    <row r="84" spans="2:5" ht="18">
      <c r="B84" s="104"/>
      <c r="C84" s="105"/>
      <c r="E84" s="27" t="s">
        <v>212</v>
      </c>
    </row>
    <row r="85" spans="2:5">
      <c r="B85" s="80"/>
      <c r="C85" s="80"/>
    </row>
    <row r="86" spans="2:5">
      <c r="B86" s="80"/>
      <c r="C86" s="80"/>
    </row>
  </sheetData>
  <phoneticPr fontId="1" type="noConversion"/>
  <dataValidations count="1">
    <dataValidation type="list" allowBlank="1" showInputMessage="1" showErrorMessage="1" sqref="C82 C84">
      <formula1>land</formula1>
    </dataValidation>
  </dataValidations>
  <hyperlinks>
    <hyperlink ref="C28" location="FORM!A1" display="&gt;&gt; click here to show the worksheet"/>
    <hyperlink ref="B81" location="'Q-A1'!A1" display="&gt;&gt; click to open sheet Q-A1"/>
  </hyperlinks>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6"/>
  <sheetViews>
    <sheetView workbookViewId="0">
      <selection activeCell="I2" sqref="I2:I4"/>
    </sheetView>
  </sheetViews>
  <sheetFormatPr defaultColWidth="0" defaultRowHeight="12.75" zeroHeight="1"/>
  <cols>
    <col min="1" max="1" width="51" style="22" customWidth="1"/>
    <col min="2" max="2" width="0.140625" style="22" customWidth="1"/>
    <col min="3" max="4" width="25.7109375" style="22" customWidth="1"/>
    <col min="5" max="5" width="8" style="22" customWidth="1"/>
    <col min="6" max="6" width="16" style="22" customWidth="1"/>
    <col min="7" max="7" width="28.42578125" style="22" customWidth="1"/>
    <col min="8" max="8" width="16" style="22" hidden="1" customWidth="1"/>
    <col min="9" max="9" width="16" style="22" customWidth="1"/>
    <col min="10" max="16384" width="0" style="22" hidden="1"/>
  </cols>
  <sheetData>
    <row r="1" spans="1:9" ht="22.5" customHeight="1">
      <c r="A1" s="18" t="s">
        <v>211</v>
      </c>
      <c r="B1" s="19"/>
      <c r="C1" s="19"/>
      <c r="D1" s="19"/>
      <c r="E1" s="19"/>
      <c r="F1" s="19"/>
      <c r="G1" s="19"/>
      <c r="H1" s="20"/>
      <c r="I1" s="21"/>
    </row>
    <row r="2" spans="1:9" ht="18">
      <c r="A2" s="23"/>
      <c r="B2" s="24"/>
      <c r="C2" s="24"/>
      <c r="D2" s="24"/>
      <c r="E2" s="25"/>
      <c r="F2" s="48" t="s">
        <v>206</v>
      </c>
      <c r="G2" s="26" t="str">
        <f>country_1</f>
        <v>Kyrgyzstan</v>
      </c>
      <c r="I2" s="27"/>
    </row>
    <row r="3" spans="1:9" ht="18">
      <c r="A3" s="28" t="s">
        <v>220</v>
      </c>
      <c r="B3" s="29"/>
      <c r="C3" s="29"/>
      <c r="D3" s="29"/>
      <c r="E3" s="25"/>
      <c r="F3" s="48"/>
      <c r="G3" s="26"/>
      <c r="I3" s="30"/>
    </row>
    <row r="4" spans="1:9" ht="18">
      <c r="A4" s="43"/>
      <c r="B4" s="24"/>
      <c r="C4" s="24"/>
      <c r="D4" s="24"/>
      <c r="E4" s="25"/>
      <c r="F4" s="48" t="s">
        <v>207</v>
      </c>
      <c r="G4" s="26" t="str">
        <f>country_2</f>
        <v>Bulgaria</v>
      </c>
      <c r="I4" s="27"/>
    </row>
    <row r="5" spans="1:9">
      <c r="A5" s="25"/>
      <c r="B5" s="25"/>
      <c r="C5" s="25"/>
      <c r="D5" s="32"/>
      <c r="E5" s="25"/>
      <c r="F5" s="25"/>
      <c r="G5" s="25"/>
      <c r="I5" s="24"/>
    </row>
    <row r="6" spans="1:9" ht="21" customHeight="1">
      <c r="A6" s="33"/>
      <c r="B6" s="34"/>
      <c r="C6" s="57" t="str">
        <f>G2</f>
        <v>Kyrgyzstan</v>
      </c>
      <c r="D6" s="58" t="str">
        <f>G4</f>
        <v>Bulgaria</v>
      </c>
      <c r="E6" s="25"/>
      <c r="F6" s="25"/>
      <c r="G6" s="25"/>
      <c r="I6" s="24"/>
    </row>
    <row r="7" spans="1:9" ht="21" customHeight="1">
      <c r="A7" s="49" t="s">
        <v>147</v>
      </c>
      <c r="B7" s="34"/>
      <c r="C7" s="44">
        <f>HLOOKUP($C$6,komplett,H7,FALSE)</f>
        <v>33</v>
      </c>
      <c r="D7" s="44">
        <f>HLOOKUP($D$6,komplett,H7,FALSE)</f>
        <v>63</v>
      </c>
      <c r="E7" s="25"/>
      <c r="F7" s="25"/>
      <c r="G7" s="25"/>
      <c r="H7" s="22">
        <v>18</v>
      </c>
      <c r="I7" s="24"/>
    </row>
    <row r="8" spans="1:9" ht="21" customHeight="1">
      <c r="A8" s="49" t="s">
        <v>149</v>
      </c>
      <c r="B8" s="34"/>
      <c r="C8" s="44">
        <f>HLOOKUP($C$6,komplett,H8,FALSE)</f>
        <v>0</v>
      </c>
      <c r="D8" s="44">
        <f>HLOOKUP($D$6,komplett,H8,FALSE)</f>
        <v>1</v>
      </c>
      <c r="E8" s="25"/>
      <c r="F8" s="25"/>
      <c r="G8" s="25"/>
      <c r="H8" s="22">
        <v>19</v>
      </c>
      <c r="I8" s="24"/>
    </row>
    <row r="9" spans="1:9" ht="21" customHeight="1">
      <c r="A9" s="49" t="s">
        <v>150</v>
      </c>
      <c r="B9" s="34"/>
      <c r="C9" s="44">
        <f>HLOOKUP($C$6,komplett,H9,FALSE)</f>
        <v>12</v>
      </c>
      <c r="D9" s="44">
        <f>HLOOKUP($D$6,komplett,H9,FALSE)</f>
        <v>15</v>
      </c>
      <c r="E9" s="25"/>
      <c r="F9" s="25"/>
      <c r="G9" s="25"/>
      <c r="H9" s="22">
        <v>20</v>
      </c>
      <c r="I9" s="24"/>
    </row>
    <row r="10" spans="1:9" ht="21" customHeight="1">
      <c r="A10" s="51"/>
      <c r="B10" s="25"/>
      <c r="C10" s="25"/>
      <c r="D10" s="25"/>
      <c r="E10" s="25"/>
      <c r="F10" s="25"/>
      <c r="G10" s="25"/>
      <c r="I10" s="24"/>
    </row>
    <row r="11" spans="1:9" ht="21" customHeight="1">
      <c r="A11" s="51"/>
      <c r="B11" s="25"/>
      <c r="C11" s="25"/>
      <c r="D11" s="25"/>
      <c r="E11" s="25"/>
      <c r="F11" s="25"/>
      <c r="G11" s="25"/>
      <c r="I11" s="24"/>
    </row>
    <row r="12" spans="1:9" ht="21" customHeight="1">
      <c r="A12" s="51"/>
      <c r="B12" s="25"/>
      <c r="C12" s="25"/>
      <c r="D12" s="25"/>
      <c r="E12" s="25"/>
      <c r="F12" s="25"/>
      <c r="G12" s="25"/>
      <c r="I12" s="24"/>
    </row>
    <row r="13" spans="1:9" ht="21" customHeight="1">
      <c r="A13" s="51"/>
      <c r="B13" s="25"/>
      <c r="C13" s="25"/>
      <c r="D13" s="25"/>
      <c r="E13" s="25"/>
      <c r="F13" s="25"/>
      <c r="G13" s="25"/>
      <c r="I13" s="24"/>
    </row>
    <row r="14" spans="1:9" ht="21" customHeight="1">
      <c r="A14" s="51"/>
      <c r="B14" s="25"/>
      <c r="C14" s="25"/>
      <c r="D14" s="25"/>
      <c r="E14" s="25"/>
      <c r="F14" s="25"/>
      <c r="G14" s="25"/>
      <c r="I14" s="24"/>
    </row>
    <row r="15" spans="1:9" ht="21" customHeight="1">
      <c r="A15" s="51"/>
      <c r="B15" s="25"/>
      <c r="C15" s="25"/>
      <c r="D15" s="25"/>
      <c r="E15" s="25"/>
      <c r="F15" s="25"/>
      <c r="G15" s="25"/>
      <c r="I15" s="24"/>
    </row>
    <row r="16" spans="1:9" ht="21" customHeight="1">
      <c r="A16" s="51"/>
      <c r="B16" s="25"/>
      <c r="C16" s="25"/>
      <c r="D16" s="25"/>
      <c r="E16" s="25"/>
      <c r="F16" s="25"/>
      <c r="G16" s="25"/>
      <c r="I16" s="24"/>
    </row>
    <row r="17" spans="1:9" ht="21" customHeight="1">
      <c r="A17" s="51"/>
      <c r="B17" s="25"/>
      <c r="C17" s="25"/>
      <c r="D17" s="25"/>
      <c r="E17" s="25"/>
      <c r="F17" s="25"/>
      <c r="G17" s="25"/>
      <c r="I17" s="24"/>
    </row>
    <row r="18" spans="1:9" ht="21" customHeight="1">
      <c r="A18" s="51"/>
      <c r="B18" s="25"/>
      <c r="C18" s="25"/>
      <c r="D18" s="25"/>
      <c r="E18" s="25"/>
      <c r="F18" s="25"/>
      <c r="G18" s="25"/>
      <c r="I18" s="24"/>
    </row>
    <row r="19" spans="1:9" ht="21" customHeight="1">
      <c r="A19" s="51"/>
      <c r="B19" s="25"/>
      <c r="C19" s="25"/>
      <c r="D19" s="25"/>
      <c r="E19" s="25"/>
      <c r="F19" s="25"/>
      <c r="G19" s="25"/>
      <c r="I19" s="24"/>
    </row>
    <row r="20" spans="1:9" ht="21" customHeight="1">
      <c r="A20" s="51"/>
      <c r="B20" s="25"/>
      <c r="C20" s="25"/>
      <c r="D20" s="25"/>
      <c r="E20" s="25"/>
      <c r="F20" s="25"/>
      <c r="G20" s="25"/>
      <c r="I20" s="24"/>
    </row>
    <row r="21" spans="1:9" ht="21" customHeight="1">
      <c r="A21" s="51"/>
      <c r="B21" s="25"/>
      <c r="C21" s="25"/>
      <c r="D21" s="25"/>
      <c r="E21" s="25"/>
      <c r="F21" s="25"/>
      <c r="G21" s="25"/>
      <c r="I21" s="24"/>
    </row>
    <row r="22" spans="1:9" ht="21" customHeight="1">
      <c r="A22" s="51"/>
      <c r="B22" s="25"/>
      <c r="C22" s="25"/>
      <c r="D22" s="25"/>
      <c r="E22" s="25"/>
      <c r="F22" s="25"/>
      <c r="G22" s="25"/>
      <c r="I22" s="24"/>
    </row>
    <row r="23" spans="1:9" ht="21" customHeight="1">
      <c r="A23" s="51"/>
      <c r="B23" s="25"/>
      <c r="C23" s="25"/>
      <c r="D23" s="25"/>
      <c r="E23" s="25"/>
      <c r="F23" s="25"/>
      <c r="G23" s="25"/>
      <c r="I23" s="24"/>
    </row>
    <row r="24" spans="1:9">
      <c r="A24" s="25"/>
      <c r="B24" s="25"/>
      <c r="C24" s="25"/>
      <c r="D24" s="25"/>
      <c r="E24" s="25"/>
      <c r="F24" s="25"/>
      <c r="G24" s="25"/>
      <c r="I24" s="24"/>
    </row>
    <row r="25" spans="1:9">
      <c r="A25" s="25"/>
      <c r="B25" s="25"/>
      <c r="C25" s="25"/>
      <c r="D25" s="25"/>
      <c r="E25" s="25"/>
      <c r="F25" s="25"/>
      <c r="G25" s="25"/>
      <c r="I25" s="24"/>
    </row>
    <row r="26" spans="1:9">
      <c r="A26" s="25"/>
      <c r="B26" s="25"/>
      <c r="C26" s="25"/>
      <c r="D26" s="25"/>
      <c r="E26" s="25"/>
      <c r="F26" s="25"/>
      <c r="G26" s="25"/>
      <c r="I26" s="24"/>
    </row>
    <row r="27" spans="1:9">
      <c r="A27" s="25"/>
      <c r="B27" s="25"/>
      <c r="C27" s="25"/>
      <c r="D27" s="25"/>
      <c r="E27" s="25"/>
      <c r="F27" s="25"/>
      <c r="G27" s="25"/>
      <c r="I27" s="24"/>
    </row>
    <row r="28" spans="1:9">
      <c r="A28" s="25"/>
      <c r="B28" s="25"/>
      <c r="C28" s="25"/>
      <c r="D28" s="25"/>
      <c r="E28" s="25"/>
      <c r="F28" s="25"/>
      <c r="G28" s="25"/>
      <c r="I28" s="24"/>
    </row>
    <row r="29" spans="1:9" ht="21" customHeight="1">
      <c r="A29" s="25"/>
      <c r="B29" s="25"/>
      <c r="C29" s="25"/>
      <c r="D29" s="25"/>
      <c r="E29" s="25"/>
      <c r="F29" s="25"/>
      <c r="G29" s="25"/>
      <c r="I29" s="24"/>
    </row>
    <row r="30" spans="1:9" ht="21" customHeight="1">
      <c r="A30" s="25"/>
      <c r="B30" s="25"/>
      <c r="C30" s="25"/>
      <c r="D30" s="25"/>
      <c r="E30" s="25"/>
      <c r="F30" s="25"/>
      <c r="G30" s="25"/>
      <c r="I30" s="24"/>
    </row>
    <row r="31" spans="1:9">
      <c r="A31" s="25"/>
      <c r="B31" s="25"/>
      <c r="C31" s="25"/>
      <c r="D31" s="25"/>
      <c r="E31" s="25"/>
      <c r="F31" s="25"/>
      <c r="G31" s="25"/>
      <c r="I31" s="24"/>
    </row>
    <row r="32" spans="1:9">
      <c r="A32" s="25"/>
      <c r="B32" s="25"/>
      <c r="C32" s="25"/>
      <c r="D32" s="25"/>
      <c r="E32" s="25"/>
      <c r="F32" s="25"/>
      <c r="G32" s="25"/>
      <c r="I32" s="24"/>
    </row>
    <row r="33" hidden="1"/>
    <row r="34" hidden="1"/>
    <row r="35" hidden="1"/>
    <row r="36" ht="21" hidden="1" customHeight="1"/>
    <row r="37" ht="21" hidden="1" customHeight="1"/>
    <row r="38" ht="21" hidden="1" customHeight="1"/>
    <row r="39" hidden="1"/>
    <row r="40" hidden="1"/>
    <row r="41" hidden="1"/>
    <row r="42" hidden="1"/>
    <row r="43" hidden="1"/>
    <row r="44" ht="20.25" hidden="1" customHeight="1"/>
    <row r="45" ht="20.25" hidden="1" customHeight="1"/>
    <row r="46" ht="20.25" hidden="1" customHeight="1"/>
    <row r="47" ht="20.25" hidden="1" customHeight="1"/>
    <row r="48" ht="20.25" hidden="1" customHeight="1"/>
    <row r="49" ht="20.25" hidden="1" customHeight="1"/>
    <row r="50" hidden="1"/>
    <row r="51" hidden="1"/>
    <row r="52" hidden="1"/>
    <row r="53" hidden="1"/>
    <row r="54" hidden="1"/>
    <row r="55" ht="21" hidden="1" customHeight="1"/>
    <row r="56" ht="21" hidden="1" customHeight="1"/>
    <row r="57" ht="21" hidden="1" customHeight="1"/>
    <row r="58" hidden="1"/>
    <row r="59" hidden="1"/>
    <row r="60" hidden="1"/>
    <row r="61" hidden="1"/>
    <row r="62" hidden="1"/>
    <row r="63" ht="21" hidden="1" customHeight="1"/>
    <row r="64" ht="21" hidden="1" customHeight="1"/>
    <row r="65" ht="21" hidden="1" customHeight="1"/>
    <row r="66" ht="21" hidden="1" customHeight="1"/>
    <row r="67" hidden="1"/>
    <row r="68" hidden="1"/>
    <row r="69" hidden="1"/>
    <row r="70" hidden="1"/>
    <row r="71" hidden="1"/>
    <row r="72" ht="21" hidden="1" customHeight="1"/>
    <row r="73" ht="21" hidden="1" customHeight="1"/>
    <row r="74" ht="21" hidden="1" customHeight="1"/>
    <row r="75" ht="21" hidden="1" customHeight="1"/>
    <row r="76" ht="21" hidden="1" customHeight="1"/>
    <row r="77" ht="21" hidden="1" customHeight="1"/>
    <row r="78" ht="21" hidden="1" customHeight="1"/>
    <row r="79" ht="21" hidden="1" customHeight="1"/>
    <row r="80" ht="21" hidden="1" customHeight="1"/>
    <row r="81" ht="21" hidden="1" customHeight="1"/>
    <row r="82" ht="21" hidden="1" customHeight="1"/>
    <row r="83" ht="21" hidden="1" customHeight="1"/>
    <row r="84" hidden="1"/>
    <row r="85" hidden="1"/>
    <row r="86" hidden="1"/>
    <row r="87" hidden="1"/>
    <row r="88" hidden="1"/>
    <row r="89" hidden="1"/>
    <row r="90" ht="21" hidden="1" customHeight="1"/>
    <row r="91" ht="21" hidden="1" customHeight="1"/>
    <row r="92" hidden="1"/>
    <row r="93" hidden="1"/>
    <row r="94" hidden="1"/>
    <row r="95" hidden="1"/>
    <row r="96" hidden="1"/>
    <row r="97" hidden="1"/>
    <row r="98" hidden="1"/>
    <row r="99" ht="21" hidden="1" customHeight="1"/>
    <row r="100" ht="21" hidden="1" customHeight="1"/>
    <row r="101" ht="21" hidden="1" customHeight="1"/>
    <row r="102" ht="21" hidden="1" customHeight="1"/>
    <row r="103" ht="21" hidden="1" customHeight="1"/>
    <row r="104" ht="21" hidden="1" customHeight="1"/>
    <row r="105" ht="21" hidden="1" customHeight="1"/>
    <row r="106" ht="21" hidden="1" customHeight="1"/>
    <row r="107" ht="21" hidden="1" customHeight="1"/>
    <row r="108" ht="21" hidden="1" customHeight="1"/>
    <row r="109" ht="21" hidden="1" customHeight="1"/>
    <row r="110" ht="21" hidden="1" customHeight="1"/>
    <row r="111" hidden="1"/>
    <row r="112" hidden="1"/>
    <row r="113" hidden="1"/>
    <row r="114" hidden="1"/>
    <row r="115" ht="21" hidden="1" customHeight="1"/>
    <row r="116" ht="21" hidden="1" customHeight="1"/>
    <row r="117" ht="21" hidden="1" customHeight="1"/>
    <row r="118" hidden="1"/>
    <row r="119" hidden="1"/>
    <row r="120" hidden="1"/>
    <row r="121" hidden="1"/>
    <row r="122" hidden="1"/>
    <row r="123" ht="21" hidden="1" customHeight="1"/>
    <row r="124" ht="21" hidden="1" customHeight="1"/>
    <row r="125" ht="21" hidden="1" customHeight="1"/>
    <row r="126" ht="21" hidden="1" customHeight="1"/>
  </sheetData>
  <phoneticPr fontId="1" type="noConversion"/>
  <dataValidations count="1">
    <dataValidation type="list" allowBlank="1" showInputMessage="1" showErrorMessage="1" sqref="G2 G4">
      <formula1>land</formula1>
    </dataValidation>
  </dataValidations>
  <hyperlinks>
    <hyperlink ref="A1" location="FORM!A1" display="Back to form …"/>
  </hyperlinks>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6"/>
  <sheetViews>
    <sheetView workbookViewId="0">
      <selection activeCell="I2" sqref="I2:I4"/>
    </sheetView>
  </sheetViews>
  <sheetFormatPr defaultColWidth="0" defaultRowHeight="12.75" zeroHeight="1"/>
  <cols>
    <col min="1" max="1" width="51" style="22" customWidth="1"/>
    <col min="2" max="2" width="0.140625" style="22" customWidth="1"/>
    <col min="3" max="4" width="25.7109375" style="22" customWidth="1"/>
    <col min="5" max="5" width="8" style="22" customWidth="1"/>
    <col min="6" max="6" width="16" style="22" customWidth="1"/>
    <col min="7" max="7" width="28.42578125" style="22" customWidth="1"/>
    <col min="8" max="8" width="16" style="22" hidden="1" customWidth="1"/>
    <col min="9" max="9" width="16" style="22" customWidth="1"/>
    <col min="10" max="16384" width="0" style="22" hidden="1"/>
  </cols>
  <sheetData>
    <row r="1" spans="1:9" ht="22.5" customHeight="1">
      <c r="A1" s="18" t="s">
        <v>211</v>
      </c>
      <c r="B1" s="19"/>
      <c r="C1" s="19"/>
      <c r="D1" s="19"/>
      <c r="E1" s="19"/>
      <c r="F1" s="19"/>
      <c r="G1" s="19"/>
      <c r="H1" s="20"/>
      <c r="I1" s="21"/>
    </row>
    <row r="2" spans="1:9" ht="18">
      <c r="A2" s="23"/>
      <c r="B2" s="24"/>
      <c r="C2" s="24"/>
      <c r="D2" s="24"/>
      <c r="E2" s="25"/>
      <c r="F2" s="48" t="s">
        <v>206</v>
      </c>
      <c r="G2" s="26" t="str">
        <f>country_1</f>
        <v>Kyrgyzstan</v>
      </c>
      <c r="I2" s="27"/>
    </row>
    <row r="3" spans="1:9" ht="18">
      <c r="A3" s="28" t="s">
        <v>218</v>
      </c>
      <c r="B3" s="29"/>
      <c r="C3" s="29"/>
      <c r="D3" s="29"/>
      <c r="E3" s="25"/>
      <c r="F3" s="48"/>
      <c r="G3" s="26"/>
      <c r="I3" s="30"/>
    </row>
    <row r="4" spans="1:9" ht="18">
      <c r="A4" s="43" t="s">
        <v>219</v>
      </c>
      <c r="B4" s="24"/>
      <c r="C4" s="24"/>
      <c r="D4" s="24"/>
      <c r="E4" s="25"/>
      <c r="F4" s="48" t="s">
        <v>207</v>
      </c>
      <c r="G4" s="26" t="str">
        <f>country_2</f>
        <v>Bulgaria</v>
      </c>
      <c r="I4" s="27"/>
    </row>
    <row r="5" spans="1:9">
      <c r="A5" s="25"/>
      <c r="B5" s="25"/>
      <c r="C5" s="25"/>
      <c r="D5" s="32"/>
      <c r="E5" s="25"/>
      <c r="F5" s="25"/>
      <c r="G5" s="25"/>
      <c r="I5" s="24"/>
    </row>
    <row r="6" spans="1:9" ht="21" customHeight="1">
      <c r="A6" s="33"/>
      <c r="B6" s="34"/>
      <c r="C6" s="57" t="str">
        <f>G2</f>
        <v>Kyrgyzstan</v>
      </c>
      <c r="D6" s="58" t="str">
        <f>G4</f>
        <v>Bulgaria</v>
      </c>
      <c r="E6" s="25"/>
      <c r="F6" s="25"/>
      <c r="G6" s="25"/>
      <c r="I6" s="24"/>
    </row>
    <row r="7" spans="1:9" ht="21" customHeight="1">
      <c r="A7" s="49" t="s">
        <v>160</v>
      </c>
      <c r="B7" s="34"/>
      <c r="C7" s="44">
        <f>HLOOKUP($C$6,komplett,H7,FALSE)</f>
        <v>0</v>
      </c>
      <c r="D7" s="44">
        <f>HLOOKUP($D$6,komplett,H7,FALSE)</f>
        <v>0</v>
      </c>
      <c r="E7" s="25"/>
      <c r="F7" s="25"/>
      <c r="G7" s="25"/>
      <c r="H7" s="22">
        <v>21</v>
      </c>
      <c r="I7" s="24"/>
    </row>
    <row r="8" spans="1:9" ht="21" customHeight="1">
      <c r="A8" s="49" t="s">
        <v>162</v>
      </c>
      <c r="B8" s="34"/>
      <c r="C8" s="44">
        <f>HLOOKUP($C$6,komplett,H8,FALSE)</f>
        <v>6</v>
      </c>
      <c r="D8" s="44">
        <f>HLOOKUP($D$6,komplett,H8,FALSE)</f>
        <v>2</v>
      </c>
      <c r="E8" s="25"/>
      <c r="F8" s="25"/>
      <c r="G8" s="25"/>
      <c r="H8" s="22">
        <v>22</v>
      </c>
      <c r="I8" s="24"/>
    </row>
    <row r="9" spans="1:9" ht="21" customHeight="1">
      <c r="A9" s="49" t="s">
        <v>163</v>
      </c>
      <c r="B9" s="34"/>
      <c r="C9" s="44">
        <f>HLOOKUP($C$6,komplett,H9,FALSE)</f>
        <v>3</v>
      </c>
      <c r="D9" s="44">
        <f>HLOOKUP($D$6,komplett,H9,FALSE)</f>
        <v>4</v>
      </c>
      <c r="E9" s="25"/>
      <c r="F9" s="25"/>
      <c r="G9" s="25"/>
      <c r="H9" s="22">
        <v>23</v>
      </c>
      <c r="I9" s="24"/>
    </row>
    <row r="10" spans="1:9" ht="21" customHeight="1">
      <c r="A10" s="49" t="s">
        <v>165</v>
      </c>
      <c r="B10" s="34"/>
      <c r="C10" s="44">
        <f>HLOOKUP($C$6,komplett,H10,FALSE)</f>
        <v>2</v>
      </c>
      <c r="D10" s="44">
        <f>HLOOKUP($D$6,komplett,H10,FALSE)</f>
        <v>5</v>
      </c>
      <c r="E10" s="25"/>
      <c r="F10" s="25"/>
      <c r="G10" s="25"/>
      <c r="H10" s="22">
        <v>24</v>
      </c>
      <c r="I10" s="24"/>
    </row>
    <row r="11" spans="1:9" ht="21" customHeight="1">
      <c r="A11" s="49" t="s">
        <v>166</v>
      </c>
      <c r="B11" s="34"/>
      <c r="C11" s="44">
        <f>HLOOKUP($C$6,komplett,H11,FALSE)</f>
        <v>1</v>
      </c>
      <c r="D11" s="44">
        <f>HLOOKUP($D$6,komplett,H11,FALSE)</f>
        <v>4</v>
      </c>
      <c r="E11" s="25"/>
      <c r="F11" s="25"/>
      <c r="G11" s="25"/>
      <c r="H11" s="22">
        <v>25</v>
      </c>
      <c r="I11" s="24"/>
    </row>
    <row r="12" spans="1:9" ht="21" customHeight="1">
      <c r="A12" s="55"/>
      <c r="B12" s="25"/>
      <c r="C12" s="36"/>
      <c r="D12" s="36"/>
      <c r="E12" s="25"/>
      <c r="F12" s="25"/>
      <c r="G12" s="25"/>
      <c r="I12" s="24"/>
    </row>
    <row r="13" spans="1:9" ht="21" customHeight="1">
      <c r="A13" s="51"/>
      <c r="B13" s="25"/>
      <c r="C13" s="25"/>
      <c r="D13" s="25"/>
      <c r="E13" s="25"/>
      <c r="F13" s="25"/>
      <c r="G13" s="25"/>
      <c r="I13" s="24"/>
    </row>
    <row r="14" spans="1:9" ht="21" customHeight="1">
      <c r="A14" s="51"/>
      <c r="B14" s="25"/>
      <c r="C14" s="25"/>
      <c r="D14" s="25"/>
      <c r="E14" s="25"/>
      <c r="F14" s="25"/>
      <c r="G14" s="25"/>
      <c r="I14" s="24"/>
    </row>
    <row r="15" spans="1:9" ht="21" customHeight="1">
      <c r="A15" s="51"/>
      <c r="B15" s="25"/>
      <c r="C15" s="25"/>
      <c r="D15" s="25"/>
      <c r="E15" s="25"/>
      <c r="F15" s="25"/>
      <c r="G15" s="25"/>
      <c r="I15" s="24"/>
    </row>
    <row r="16" spans="1:9" ht="21" customHeight="1">
      <c r="A16" s="51"/>
      <c r="B16" s="25"/>
      <c r="C16" s="25"/>
      <c r="D16" s="25"/>
      <c r="E16" s="25"/>
      <c r="F16" s="25"/>
      <c r="G16" s="25"/>
      <c r="I16" s="24"/>
    </row>
    <row r="17" spans="1:9" ht="21" customHeight="1">
      <c r="A17" s="51"/>
      <c r="B17" s="25"/>
      <c r="C17" s="25"/>
      <c r="D17" s="25"/>
      <c r="E17" s="25"/>
      <c r="F17" s="25"/>
      <c r="G17" s="25"/>
      <c r="I17" s="24"/>
    </row>
    <row r="18" spans="1:9" ht="21" customHeight="1">
      <c r="A18" s="51"/>
      <c r="B18" s="25"/>
      <c r="C18" s="25"/>
      <c r="D18" s="25"/>
      <c r="E18" s="25"/>
      <c r="F18" s="25"/>
      <c r="G18" s="25"/>
      <c r="I18" s="24"/>
    </row>
    <row r="19" spans="1:9" ht="21" customHeight="1">
      <c r="A19" s="51"/>
      <c r="B19" s="25"/>
      <c r="C19" s="25"/>
      <c r="D19" s="25"/>
      <c r="E19" s="25"/>
      <c r="F19" s="25"/>
      <c r="G19" s="25"/>
      <c r="I19" s="24"/>
    </row>
    <row r="20" spans="1:9" ht="21" customHeight="1">
      <c r="A20" s="51"/>
      <c r="B20" s="25"/>
      <c r="C20" s="25"/>
      <c r="D20" s="25"/>
      <c r="E20" s="25"/>
      <c r="F20" s="25"/>
      <c r="G20" s="25"/>
      <c r="I20" s="24"/>
    </row>
    <row r="21" spans="1:9" ht="21" customHeight="1">
      <c r="A21" s="51"/>
      <c r="B21" s="25"/>
      <c r="C21" s="25"/>
      <c r="D21" s="25"/>
      <c r="E21" s="25"/>
      <c r="F21" s="25"/>
      <c r="G21" s="25"/>
      <c r="I21" s="24"/>
    </row>
    <row r="22" spans="1:9" ht="21" customHeight="1">
      <c r="A22" s="51"/>
      <c r="B22" s="25"/>
      <c r="C22" s="25"/>
      <c r="D22" s="25"/>
      <c r="E22" s="25"/>
      <c r="F22" s="25"/>
      <c r="G22" s="25"/>
      <c r="I22" s="24"/>
    </row>
    <row r="23" spans="1:9" ht="21" customHeight="1">
      <c r="A23" s="51"/>
      <c r="B23" s="25"/>
      <c r="C23" s="25"/>
      <c r="D23" s="25"/>
      <c r="E23" s="25"/>
      <c r="F23" s="25"/>
      <c r="G23" s="25"/>
      <c r="I23" s="24"/>
    </row>
    <row r="24" spans="1:9">
      <c r="A24" s="25"/>
      <c r="B24" s="25"/>
      <c r="C24" s="25"/>
      <c r="D24" s="25"/>
      <c r="E24" s="25"/>
      <c r="F24" s="25"/>
      <c r="G24" s="25"/>
      <c r="I24" s="24"/>
    </row>
    <row r="25" spans="1:9">
      <c r="A25" s="25"/>
      <c r="B25" s="25"/>
      <c r="C25" s="25"/>
      <c r="D25" s="25"/>
      <c r="E25" s="25"/>
      <c r="F25" s="25"/>
      <c r="G25" s="25"/>
      <c r="I25" s="24"/>
    </row>
    <row r="26" spans="1:9">
      <c r="A26" s="25"/>
      <c r="B26" s="25"/>
      <c r="C26" s="25"/>
      <c r="D26" s="25"/>
      <c r="E26" s="25"/>
      <c r="F26" s="25"/>
      <c r="G26" s="25"/>
      <c r="I26" s="24"/>
    </row>
    <row r="27" spans="1:9">
      <c r="A27" s="25"/>
      <c r="B27" s="25"/>
      <c r="C27" s="25"/>
      <c r="D27" s="25"/>
      <c r="E27" s="25"/>
      <c r="F27" s="25"/>
      <c r="G27" s="25"/>
      <c r="I27" s="24"/>
    </row>
    <row r="28" spans="1:9">
      <c r="A28" s="25"/>
      <c r="B28" s="25"/>
      <c r="C28" s="25"/>
      <c r="D28" s="25"/>
      <c r="E28" s="25"/>
      <c r="F28" s="25"/>
      <c r="G28" s="25"/>
      <c r="I28" s="24"/>
    </row>
    <row r="29" spans="1:9" ht="21" customHeight="1">
      <c r="A29" s="25"/>
      <c r="B29" s="25"/>
      <c r="C29" s="25"/>
      <c r="D29" s="25"/>
      <c r="E29" s="25"/>
      <c r="F29" s="25"/>
      <c r="G29" s="25"/>
      <c r="I29" s="24"/>
    </row>
    <row r="30" spans="1:9" ht="21" customHeight="1">
      <c r="A30" s="25"/>
      <c r="B30" s="25"/>
      <c r="C30" s="25"/>
      <c r="D30" s="25"/>
      <c r="E30" s="25"/>
      <c r="F30" s="25"/>
      <c r="G30" s="25"/>
      <c r="I30" s="24"/>
    </row>
    <row r="31" spans="1:9">
      <c r="A31" s="25"/>
      <c r="B31" s="25"/>
      <c r="C31" s="25"/>
      <c r="D31" s="25"/>
      <c r="E31" s="25"/>
      <c r="F31" s="25"/>
      <c r="G31" s="25"/>
      <c r="I31" s="24"/>
    </row>
    <row r="32" spans="1:9">
      <c r="A32" s="25"/>
      <c r="B32" s="25"/>
      <c r="C32" s="25"/>
      <c r="D32" s="25"/>
      <c r="E32" s="25"/>
      <c r="F32" s="25"/>
      <c r="G32" s="25"/>
      <c r="I32" s="24"/>
    </row>
    <row r="33" hidden="1"/>
    <row r="34" hidden="1"/>
    <row r="35" hidden="1"/>
    <row r="36" ht="21" hidden="1" customHeight="1"/>
    <row r="37" ht="21" hidden="1" customHeight="1"/>
    <row r="38" ht="21" hidden="1" customHeight="1"/>
    <row r="39" hidden="1"/>
    <row r="40" hidden="1"/>
    <row r="41" hidden="1"/>
    <row r="42" hidden="1"/>
    <row r="43" hidden="1"/>
    <row r="44" ht="20.25" hidden="1" customHeight="1"/>
    <row r="45" ht="20.25" hidden="1" customHeight="1"/>
    <row r="46" ht="20.25" hidden="1" customHeight="1"/>
    <row r="47" ht="20.25" hidden="1" customHeight="1"/>
    <row r="48" ht="20.25" hidden="1" customHeight="1"/>
    <row r="49" ht="20.25" hidden="1" customHeight="1"/>
    <row r="50" hidden="1"/>
    <row r="51" hidden="1"/>
    <row r="52" hidden="1"/>
    <row r="53" hidden="1"/>
    <row r="54" hidden="1"/>
    <row r="55" ht="21" hidden="1" customHeight="1"/>
    <row r="56" ht="21" hidden="1" customHeight="1"/>
    <row r="57" ht="21" hidden="1" customHeight="1"/>
    <row r="58" hidden="1"/>
    <row r="59" hidden="1"/>
    <row r="60" hidden="1"/>
    <row r="61" hidden="1"/>
    <row r="62" hidden="1"/>
    <row r="63" ht="21" hidden="1" customHeight="1"/>
    <row r="64" ht="21" hidden="1" customHeight="1"/>
    <row r="65" ht="21" hidden="1" customHeight="1"/>
    <row r="66" ht="21" hidden="1" customHeight="1"/>
    <row r="67" hidden="1"/>
    <row r="68" hidden="1"/>
    <row r="69" hidden="1"/>
    <row r="70" hidden="1"/>
    <row r="71" hidden="1"/>
    <row r="72" ht="21" hidden="1" customHeight="1"/>
    <row r="73" ht="21" hidden="1" customHeight="1"/>
    <row r="74" ht="21" hidden="1" customHeight="1"/>
    <row r="75" ht="21" hidden="1" customHeight="1"/>
    <row r="76" ht="21" hidden="1" customHeight="1"/>
    <row r="77" ht="21" hidden="1" customHeight="1"/>
    <row r="78" ht="21" hidden="1" customHeight="1"/>
    <row r="79" ht="21" hidden="1" customHeight="1"/>
    <row r="80" ht="21" hidden="1" customHeight="1"/>
    <row r="81" ht="21" hidden="1" customHeight="1"/>
    <row r="82" ht="21" hidden="1" customHeight="1"/>
    <row r="83" ht="21" hidden="1" customHeight="1"/>
    <row r="84" hidden="1"/>
    <row r="85" hidden="1"/>
    <row r="86" hidden="1"/>
    <row r="87" hidden="1"/>
    <row r="88" hidden="1"/>
    <row r="89" hidden="1"/>
    <row r="90" ht="21" hidden="1" customHeight="1"/>
    <row r="91" ht="21" hidden="1" customHeight="1"/>
    <row r="92" hidden="1"/>
    <row r="93" hidden="1"/>
    <row r="94" hidden="1"/>
    <row r="95" hidden="1"/>
    <row r="96" hidden="1"/>
    <row r="97" hidden="1"/>
    <row r="98" hidden="1"/>
    <row r="99" ht="21" hidden="1" customHeight="1"/>
    <row r="100" ht="21" hidden="1" customHeight="1"/>
    <row r="101" ht="21" hidden="1" customHeight="1"/>
    <row r="102" ht="21" hidden="1" customHeight="1"/>
    <row r="103" ht="21" hidden="1" customHeight="1"/>
    <row r="104" ht="21" hidden="1" customHeight="1"/>
    <row r="105" ht="21" hidden="1" customHeight="1"/>
    <row r="106" ht="21" hidden="1" customHeight="1"/>
    <row r="107" ht="21" hidden="1" customHeight="1"/>
    <row r="108" ht="21" hidden="1" customHeight="1"/>
    <row r="109" ht="21" hidden="1" customHeight="1"/>
    <row r="110" ht="21" hidden="1" customHeight="1"/>
    <row r="111" hidden="1"/>
    <row r="112" hidden="1"/>
    <row r="113" hidden="1"/>
    <row r="114" hidden="1"/>
    <row r="115" ht="21" hidden="1" customHeight="1"/>
    <row r="116" ht="21" hidden="1" customHeight="1"/>
    <row r="117" ht="21" hidden="1" customHeight="1"/>
    <row r="118" hidden="1"/>
    <row r="119" hidden="1"/>
    <row r="120" hidden="1"/>
    <row r="121" hidden="1"/>
    <row r="122" hidden="1"/>
    <row r="123" ht="21" hidden="1" customHeight="1"/>
    <row r="124" ht="21" hidden="1" customHeight="1"/>
    <row r="125" ht="21" hidden="1" customHeight="1"/>
    <row r="126" ht="21" hidden="1" customHeight="1"/>
  </sheetData>
  <phoneticPr fontId="1" type="noConversion"/>
  <dataValidations count="1">
    <dataValidation type="list" allowBlank="1" showInputMessage="1" showErrorMessage="1" sqref="G2 G4">
      <formula1>land</formula1>
    </dataValidation>
  </dataValidations>
  <hyperlinks>
    <hyperlink ref="A1" location="FORM!A1" display="Back to form …"/>
  </hyperlinks>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6"/>
  <sheetViews>
    <sheetView workbookViewId="0">
      <selection activeCell="I2" sqref="I2:I4"/>
    </sheetView>
  </sheetViews>
  <sheetFormatPr defaultColWidth="0" defaultRowHeight="12.75" zeroHeight="1"/>
  <cols>
    <col min="1" max="1" width="51" style="22" customWidth="1"/>
    <col min="2" max="2" width="0.140625" style="22" customWidth="1"/>
    <col min="3" max="4" width="25.7109375" style="22" customWidth="1"/>
    <col min="5" max="5" width="8" style="22" customWidth="1"/>
    <col min="6" max="6" width="16" style="22" customWidth="1"/>
    <col min="7" max="7" width="28.42578125" style="22" customWidth="1"/>
    <col min="8" max="8" width="16" style="22" hidden="1" customWidth="1"/>
    <col min="9" max="9" width="16" style="22" customWidth="1"/>
    <col min="10" max="16384" width="0" style="22" hidden="1"/>
  </cols>
  <sheetData>
    <row r="1" spans="1:9" ht="22.5" customHeight="1">
      <c r="A1" s="18" t="s">
        <v>211</v>
      </c>
      <c r="B1" s="19"/>
      <c r="C1" s="19"/>
      <c r="D1" s="19"/>
      <c r="E1" s="19"/>
      <c r="F1" s="19"/>
      <c r="G1" s="19"/>
      <c r="H1" s="20"/>
      <c r="I1" s="21"/>
    </row>
    <row r="2" spans="1:9" ht="18">
      <c r="A2" s="23"/>
      <c r="B2" s="24"/>
      <c r="C2" s="24"/>
      <c r="D2" s="24"/>
      <c r="E2" s="25"/>
      <c r="F2" s="48" t="s">
        <v>206</v>
      </c>
      <c r="G2" s="26" t="str">
        <f>country_1</f>
        <v>Kyrgyzstan</v>
      </c>
      <c r="I2" s="27"/>
    </row>
    <row r="3" spans="1:9" ht="18">
      <c r="A3" s="28" t="s">
        <v>217</v>
      </c>
      <c r="B3" s="29"/>
      <c r="C3" s="29"/>
      <c r="D3" s="29"/>
      <c r="E3" s="25"/>
      <c r="F3" s="48"/>
      <c r="G3" s="26"/>
      <c r="I3" s="30"/>
    </row>
    <row r="4" spans="1:9" ht="18">
      <c r="A4" s="28" t="s">
        <v>196</v>
      </c>
      <c r="B4" s="24"/>
      <c r="C4" s="24"/>
      <c r="D4" s="24"/>
      <c r="E4" s="25"/>
      <c r="F4" s="48" t="s">
        <v>207</v>
      </c>
      <c r="G4" s="26" t="str">
        <f>country_2</f>
        <v>Bulgaria</v>
      </c>
      <c r="I4" s="27"/>
    </row>
    <row r="5" spans="1:9">
      <c r="A5" s="25"/>
      <c r="B5" s="25"/>
      <c r="C5" s="25"/>
      <c r="D5" s="32"/>
      <c r="E5" s="25"/>
      <c r="F5" s="25"/>
      <c r="G5" s="25"/>
      <c r="I5" s="24"/>
    </row>
    <row r="6" spans="1:9" ht="21" customHeight="1">
      <c r="A6" s="33"/>
      <c r="B6" s="34"/>
      <c r="C6" s="57" t="str">
        <f>G2</f>
        <v>Kyrgyzstan</v>
      </c>
      <c r="D6" s="58" t="str">
        <f>G4</f>
        <v>Bulgaria</v>
      </c>
      <c r="E6" s="25"/>
      <c r="F6" s="25"/>
      <c r="G6" s="25"/>
      <c r="I6" s="24"/>
    </row>
    <row r="7" spans="1:9" ht="21" customHeight="1">
      <c r="A7" s="49" t="s">
        <v>167</v>
      </c>
      <c r="B7" s="34"/>
      <c r="C7" s="44">
        <f>HLOOKUP($C$6,komplett,H7,FALSE)</f>
        <v>12</v>
      </c>
      <c r="D7" s="44">
        <f>HLOOKUP($D$6,komplett,H7,FALSE)</f>
        <v>27</v>
      </c>
      <c r="E7" s="25"/>
      <c r="F7" s="25"/>
      <c r="G7" s="25"/>
      <c r="H7" s="22">
        <v>26</v>
      </c>
      <c r="I7" s="24"/>
    </row>
    <row r="8" spans="1:9" ht="21" customHeight="1">
      <c r="A8" s="49" t="s">
        <v>168</v>
      </c>
      <c r="B8" s="34"/>
      <c r="C8" s="44">
        <f>HLOOKUP($C$6,komplett,H8,FALSE)</f>
        <v>0</v>
      </c>
      <c r="D8" s="44">
        <f>HLOOKUP($D$6,komplett,H8,FALSE)</f>
        <v>0</v>
      </c>
      <c r="E8" s="25"/>
      <c r="F8" s="25"/>
      <c r="G8" s="25"/>
      <c r="H8" s="22">
        <v>27</v>
      </c>
      <c r="I8" s="24"/>
    </row>
    <row r="9" spans="1:9" ht="21" customHeight="1">
      <c r="A9" s="49" t="s">
        <v>205</v>
      </c>
      <c r="B9" s="34"/>
      <c r="C9" s="44">
        <f>HLOOKUP($C$6,komplett,H9,FALSE)</f>
        <v>0</v>
      </c>
      <c r="D9" s="44">
        <f>HLOOKUP($D$6,komplett,H9,FALSE)</f>
        <v>36</v>
      </c>
      <c r="E9" s="25"/>
      <c r="F9" s="25"/>
      <c r="G9" s="25"/>
      <c r="H9" s="22">
        <v>28</v>
      </c>
      <c r="I9" s="24"/>
    </row>
    <row r="10" spans="1:9" ht="21" customHeight="1">
      <c r="A10" s="51"/>
      <c r="B10" s="25"/>
      <c r="C10" s="36"/>
      <c r="D10" s="36"/>
      <c r="E10" s="25"/>
      <c r="F10" s="25"/>
      <c r="G10" s="25"/>
      <c r="I10" s="24"/>
    </row>
    <row r="11" spans="1:9" ht="21" customHeight="1">
      <c r="A11" s="51"/>
      <c r="B11" s="25"/>
      <c r="C11" s="36"/>
      <c r="D11" s="36"/>
      <c r="E11" s="25"/>
      <c r="F11" s="25"/>
      <c r="G11" s="25"/>
      <c r="I11" s="24"/>
    </row>
    <row r="12" spans="1:9" ht="21" customHeight="1">
      <c r="A12" s="55"/>
      <c r="B12" s="25"/>
      <c r="C12" s="36"/>
      <c r="D12" s="36"/>
      <c r="E12" s="25"/>
      <c r="F12" s="25"/>
      <c r="G12" s="25"/>
      <c r="I12" s="24"/>
    </row>
    <row r="13" spans="1:9" ht="21" customHeight="1">
      <c r="A13" s="51"/>
      <c r="B13" s="25"/>
      <c r="C13" s="25"/>
      <c r="D13" s="25"/>
      <c r="E13" s="25"/>
      <c r="F13" s="25"/>
      <c r="G13" s="25"/>
      <c r="I13" s="24"/>
    </row>
    <row r="14" spans="1:9" ht="21" customHeight="1">
      <c r="A14" s="51"/>
      <c r="B14" s="25"/>
      <c r="C14" s="25"/>
      <c r="D14" s="25"/>
      <c r="E14" s="25"/>
      <c r="F14" s="25"/>
      <c r="G14" s="25"/>
      <c r="I14" s="24"/>
    </row>
    <row r="15" spans="1:9" ht="21" customHeight="1">
      <c r="A15" s="51"/>
      <c r="B15" s="25"/>
      <c r="C15" s="25"/>
      <c r="D15" s="25"/>
      <c r="E15" s="25"/>
      <c r="F15" s="25"/>
      <c r="G15" s="25"/>
      <c r="I15" s="24"/>
    </row>
    <row r="16" spans="1:9" ht="21" customHeight="1">
      <c r="A16" s="51"/>
      <c r="B16" s="25"/>
      <c r="C16" s="25"/>
      <c r="D16" s="25"/>
      <c r="E16" s="25"/>
      <c r="F16" s="25"/>
      <c r="G16" s="25"/>
      <c r="I16" s="24"/>
    </row>
    <row r="17" spans="1:9" ht="21" customHeight="1">
      <c r="A17" s="51"/>
      <c r="B17" s="25"/>
      <c r="C17" s="25"/>
      <c r="D17" s="25"/>
      <c r="E17" s="25"/>
      <c r="F17" s="25"/>
      <c r="G17" s="25"/>
      <c r="I17" s="24"/>
    </row>
    <row r="18" spans="1:9" ht="21" customHeight="1">
      <c r="A18" s="51"/>
      <c r="B18" s="25"/>
      <c r="C18" s="25"/>
      <c r="D18" s="25"/>
      <c r="E18" s="25"/>
      <c r="F18" s="25"/>
      <c r="G18" s="25"/>
      <c r="I18" s="24"/>
    </row>
    <row r="19" spans="1:9" ht="21" customHeight="1">
      <c r="A19" s="51"/>
      <c r="B19" s="25"/>
      <c r="C19" s="25"/>
      <c r="D19" s="25"/>
      <c r="E19" s="25"/>
      <c r="F19" s="25"/>
      <c r="G19" s="25"/>
      <c r="I19" s="24"/>
    </row>
    <row r="20" spans="1:9" ht="21" customHeight="1">
      <c r="A20" s="51"/>
      <c r="B20" s="25"/>
      <c r="C20" s="25"/>
      <c r="D20" s="25"/>
      <c r="E20" s="25"/>
      <c r="F20" s="25"/>
      <c r="G20" s="25"/>
      <c r="I20" s="24"/>
    </row>
    <row r="21" spans="1:9" ht="21" customHeight="1">
      <c r="A21" s="51"/>
      <c r="B21" s="25"/>
      <c r="C21" s="25"/>
      <c r="D21" s="25"/>
      <c r="E21" s="25"/>
      <c r="F21" s="25"/>
      <c r="G21" s="25"/>
      <c r="I21" s="24"/>
    </row>
    <row r="22" spans="1:9" ht="21" customHeight="1">
      <c r="A22" s="51"/>
      <c r="B22" s="25"/>
      <c r="C22" s="25"/>
      <c r="D22" s="25"/>
      <c r="E22" s="25"/>
      <c r="F22" s="25"/>
      <c r="G22" s="25"/>
      <c r="I22" s="24"/>
    </row>
    <row r="23" spans="1:9" ht="21" customHeight="1">
      <c r="A23" s="51"/>
      <c r="B23" s="25"/>
      <c r="C23" s="25"/>
      <c r="D23" s="25"/>
      <c r="E23" s="25"/>
      <c r="F23" s="25"/>
      <c r="G23" s="25"/>
      <c r="I23" s="24"/>
    </row>
    <row r="24" spans="1:9">
      <c r="A24" s="25"/>
      <c r="B24" s="25"/>
      <c r="C24" s="25"/>
      <c r="D24" s="25"/>
      <c r="E24" s="25"/>
      <c r="F24" s="25"/>
      <c r="G24" s="25"/>
      <c r="I24" s="24"/>
    </row>
    <row r="25" spans="1:9">
      <c r="A25" s="25"/>
      <c r="B25" s="25"/>
      <c r="C25" s="25"/>
      <c r="D25" s="25"/>
      <c r="E25" s="25"/>
      <c r="F25" s="25"/>
      <c r="G25" s="25"/>
      <c r="I25" s="24"/>
    </row>
    <row r="26" spans="1:9">
      <c r="A26" s="25"/>
      <c r="B26" s="25"/>
      <c r="C26" s="25"/>
      <c r="D26" s="25"/>
      <c r="E26" s="25"/>
      <c r="F26" s="25"/>
      <c r="G26" s="25"/>
      <c r="I26" s="24"/>
    </row>
    <row r="27" spans="1:9">
      <c r="A27" s="25"/>
      <c r="B27" s="25"/>
      <c r="C27" s="25"/>
      <c r="D27" s="25"/>
      <c r="E27" s="25"/>
      <c r="F27" s="25"/>
      <c r="G27" s="25"/>
      <c r="I27" s="24"/>
    </row>
    <row r="28" spans="1:9">
      <c r="A28" s="25"/>
      <c r="B28" s="25"/>
      <c r="C28" s="25"/>
      <c r="D28" s="25"/>
      <c r="E28" s="25"/>
      <c r="F28" s="25"/>
      <c r="G28" s="25"/>
      <c r="I28" s="24"/>
    </row>
    <row r="29" spans="1:9" ht="21" customHeight="1">
      <c r="A29" s="25"/>
      <c r="B29" s="25"/>
      <c r="C29" s="25"/>
      <c r="D29" s="25"/>
      <c r="E29" s="25"/>
      <c r="F29" s="25"/>
      <c r="G29" s="25"/>
      <c r="I29" s="24"/>
    </row>
    <row r="30" spans="1:9" ht="21" customHeight="1">
      <c r="A30" s="25"/>
      <c r="B30" s="25"/>
      <c r="C30" s="25"/>
      <c r="D30" s="25"/>
      <c r="E30" s="25"/>
      <c r="F30" s="25"/>
      <c r="G30" s="25"/>
      <c r="I30" s="24"/>
    </row>
    <row r="31" spans="1:9">
      <c r="A31" s="25"/>
      <c r="B31" s="25"/>
      <c r="C31" s="25"/>
      <c r="D31" s="25"/>
      <c r="E31" s="25"/>
      <c r="F31" s="25"/>
      <c r="G31" s="25"/>
      <c r="I31" s="24"/>
    </row>
    <row r="32" spans="1:9">
      <c r="A32" s="25"/>
      <c r="B32" s="25"/>
      <c r="C32" s="25"/>
      <c r="D32" s="25"/>
      <c r="E32" s="25"/>
      <c r="F32" s="25"/>
      <c r="G32" s="25"/>
      <c r="I32" s="24"/>
    </row>
    <row r="33" hidden="1"/>
    <row r="34" hidden="1"/>
    <row r="35" hidden="1"/>
    <row r="36" ht="21" hidden="1" customHeight="1"/>
    <row r="37" ht="21" hidden="1" customHeight="1"/>
    <row r="38" ht="21" hidden="1" customHeight="1"/>
    <row r="39" hidden="1"/>
    <row r="40" hidden="1"/>
    <row r="41" hidden="1"/>
    <row r="42" hidden="1"/>
    <row r="43" hidden="1"/>
    <row r="44" ht="20.25" hidden="1" customHeight="1"/>
    <row r="45" ht="20.25" hidden="1" customHeight="1"/>
    <row r="46" ht="20.25" hidden="1" customHeight="1"/>
    <row r="47" ht="20.25" hidden="1" customHeight="1"/>
    <row r="48" ht="20.25" hidden="1" customHeight="1"/>
    <row r="49" ht="20.25" hidden="1" customHeight="1"/>
    <row r="50" hidden="1"/>
    <row r="51" hidden="1"/>
    <row r="52" hidden="1"/>
    <row r="53" hidden="1"/>
    <row r="54" hidden="1"/>
    <row r="55" ht="21" hidden="1" customHeight="1"/>
    <row r="56" ht="21" hidden="1" customHeight="1"/>
    <row r="57" ht="21" hidden="1" customHeight="1"/>
    <row r="58" hidden="1"/>
    <row r="59" hidden="1"/>
    <row r="60" hidden="1"/>
    <row r="61" hidden="1"/>
    <row r="62" hidden="1"/>
    <row r="63" ht="21" hidden="1" customHeight="1"/>
    <row r="64" ht="21" hidden="1" customHeight="1"/>
    <row r="65" ht="21" hidden="1" customHeight="1"/>
    <row r="66" ht="21" hidden="1" customHeight="1"/>
    <row r="67" hidden="1"/>
    <row r="68" hidden="1"/>
    <row r="69" hidden="1"/>
    <row r="70" hidden="1"/>
    <row r="71" hidden="1"/>
    <row r="72" ht="21" hidden="1" customHeight="1"/>
    <row r="73" ht="21" hidden="1" customHeight="1"/>
    <row r="74" ht="21" hidden="1" customHeight="1"/>
    <row r="75" ht="21" hidden="1" customHeight="1"/>
    <row r="76" ht="21" hidden="1" customHeight="1"/>
    <row r="77" ht="21" hidden="1" customHeight="1"/>
    <row r="78" ht="21" hidden="1" customHeight="1"/>
    <row r="79" ht="21" hidden="1" customHeight="1"/>
    <row r="80" ht="21" hidden="1" customHeight="1"/>
    <row r="81" ht="21" hidden="1" customHeight="1"/>
    <row r="82" ht="21" hidden="1" customHeight="1"/>
    <row r="83" ht="21" hidden="1" customHeight="1"/>
    <row r="84" hidden="1"/>
    <row r="85" hidden="1"/>
    <row r="86" hidden="1"/>
    <row r="87" hidden="1"/>
    <row r="88" hidden="1"/>
    <row r="89" hidden="1"/>
    <row r="90" ht="21" hidden="1" customHeight="1"/>
    <row r="91" ht="21" hidden="1" customHeight="1"/>
    <row r="92" hidden="1"/>
    <row r="93" hidden="1"/>
    <row r="94" hidden="1"/>
    <row r="95" hidden="1"/>
    <row r="96" hidden="1"/>
    <row r="97" hidden="1"/>
    <row r="98" hidden="1"/>
    <row r="99" ht="21" hidden="1" customHeight="1"/>
    <row r="100" ht="21" hidden="1" customHeight="1"/>
    <row r="101" ht="21" hidden="1" customHeight="1"/>
    <row r="102" ht="21" hidden="1" customHeight="1"/>
    <row r="103" ht="21" hidden="1" customHeight="1"/>
    <row r="104" ht="21" hidden="1" customHeight="1"/>
    <row r="105" ht="21" hidden="1" customHeight="1"/>
    <row r="106" ht="21" hidden="1" customHeight="1"/>
    <row r="107" ht="21" hidden="1" customHeight="1"/>
    <row r="108" ht="21" hidden="1" customHeight="1"/>
    <row r="109" ht="21" hidden="1" customHeight="1"/>
    <row r="110" ht="21" hidden="1" customHeight="1"/>
    <row r="111" hidden="1"/>
    <row r="112" hidden="1"/>
    <row r="113" hidden="1"/>
    <row r="114" hidden="1"/>
    <row r="115" ht="21" hidden="1" customHeight="1"/>
    <row r="116" ht="21" hidden="1" customHeight="1"/>
    <row r="117" ht="21" hidden="1" customHeight="1"/>
    <row r="118" hidden="1"/>
    <row r="119" hidden="1"/>
    <row r="120" hidden="1"/>
    <row r="121" hidden="1"/>
    <row r="122" hidden="1"/>
    <row r="123" ht="21" hidden="1" customHeight="1"/>
    <row r="124" ht="21" hidden="1" customHeight="1"/>
    <row r="125" ht="21" hidden="1" customHeight="1"/>
    <row r="126" ht="21" hidden="1" customHeight="1"/>
  </sheetData>
  <phoneticPr fontId="1" type="noConversion"/>
  <dataValidations count="1">
    <dataValidation type="list" allowBlank="1" showInputMessage="1" showErrorMessage="1" sqref="G2 G4">
      <formula1>land</formula1>
    </dataValidation>
  </dataValidations>
  <hyperlinks>
    <hyperlink ref="A1" location="FORM!A1" display="Back to form …"/>
  </hyperlinks>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6"/>
  <sheetViews>
    <sheetView workbookViewId="0">
      <selection activeCell="I2" sqref="I2:I4"/>
    </sheetView>
  </sheetViews>
  <sheetFormatPr defaultColWidth="0" defaultRowHeight="12.75" zeroHeight="1"/>
  <cols>
    <col min="1" max="1" width="51" style="22" customWidth="1"/>
    <col min="2" max="2" width="0.140625" style="22" customWidth="1"/>
    <col min="3" max="4" width="25.7109375" style="22" customWidth="1"/>
    <col min="5" max="5" width="8" style="22" customWidth="1"/>
    <col min="6" max="6" width="16" style="22" customWidth="1"/>
    <col min="7" max="7" width="28.42578125" style="22" customWidth="1"/>
    <col min="8" max="8" width="16" style="22" hidden="1" customWidth="1"/>
    <col min="9" max="9" width="16" style="22" customWidth="1"/>
    <col min="10" max="16384" width="0" style="22" hidden="1"/>
  </cols>
  <sheetData>
    <row r="1" spans="1:9" ht="22.5" customHeight="1">
      <c r="A1" s="18" t="s">
        <v>211</v>
      </c>
      <c r="B1" s="19"/>
      <c r="C1" s="19"/>
      <c r="D1" s="19"/>
      <c r="E1" s="19"/>
      <c r="F1" s="19"/>
      <c r="G1" s="19"/>
      <c r="H1" s="20"/>
      <c r="I1" s="21"/>
    </row>
    <row r="2" spans="1:9" ht="18">
      <c r="A2" s="23"/>
      <c r="B2" s="24"/>
      <c r="C2" s="24"/>
      <c r="D2" s="24"/>
      <c r="E2" s="25"/>
      <c r="F2" s="48" t="s">
        <v>206</v>
      </c>
      <c r="G2" s="26" t="str">
        <f>country_1</f>
        <v>Kyrgyzstan</v>
      </c>
      <c r="I2" s="27"/>
    </row>
    <row r="3" spans="1:9" ht="18">
      <c r="A3" s="28" t="s">
        <v>216</v>
      </c>
      <c r="B3" s="29"/>
      <c r="C3" s="29"/>
      <c r="D3" s="29"/>
      <c r="E3" s="25"/>
      <c r="F3" s="48"/>
      <c r="G3" s="26"/>
      <c r="I3" s="30"/>
    </row>
    <row r="4" spans="1:9" ht="18">
      <c r="A4" s="43" t="s">
        <v>197</v>
      </c>
      <c r="B4" s="24"/>
      <c r="C4" s="24"/>
      <c r="D4" s="24"/>
      <c r="E4" s="25"/>
      <c r="F4" s="48" t="s">
        <v>207</v>
      </c>
      <c r="G4" s="26" t="str">
        <f>country_2</f>
        <v>Bulgaria</v>
      </c>
      <c r="I4" s="27"/>
    </row>
    <row r="5" spans="1:9">
      <c r="A5" s="25"/>
      <c r="B5" s="25"/>
      <c r="C5" s="25"/>
      <c r="D5" s="32"/>
      <c r="E5" s="25"/>
      <c r="F5" s="25"/>
      <c r="G5" s="25"/>
      <c r="I5" s="24"/>
    </row>
    <row r="6" spans="1:9" ht="21" customHeight="1">
      <c r="A6" s="33"/>
      <c r="B6" s="34"/>
      <c r="C6" s="57" t="str">
        <f>G2</f>
        <v>Kyrgyzstan</v>
      </c>
      <c r="D6" s="58" t="str">
        <f>G4</f>
        <v>Bulgaria</v>
      </c>
      <c r="E6" s="25"/>
      <c r="F6" s="25"/>
      <c r="G6" s="25"/>
      <c r="I6" s="24"/>
    </row>
    <row r="7" spans="1:9" ht="21" customHeight="1">
      <c r="A7" s="49" t="s">
        <v>169</v>
      </c>
      <c r="B7" s="34"/>
      <c r="C7" s="35" t="str">
        <f t="shared" ref="C7:D9" si="0">IF(HLOOKUP($C$6,komplett,$H7,FALSE)=1,"X","-")</f>
        <v>-</v>
      </c>
      <c r="D7" s="35" t="str">
        <f t="shared" si="0"/>
        <v>-</v>
      </c>
      <c r="E7" s="25"/>
      <c r="F7" s="25"/>
      <c r="G7" s="25"/>
      <c r="H7" s="22">
        <v>29</v>
      </c>
      <c r="I7" s="24"/>
    </row>
    <row r="8" spans="1:9" ht="21" customHeight="1">
      <c r="A8" s="49" t="s">
        <v>170</v>
      </c>
      <c r="B8" s="34"/>
      <c r="C8" s="35" t="str">
        <f t="shared" si="0"/>
        <v>-</v>
      </c>
      <c r="D8" s="35" t="str">
        <f t="shared" si="0"/>
        <v>-</v>
      </c>
      <c r="E8" s="25"/>
      <c r="F8" s="25"/>
      <c r="G8" s="25"/>
      <c r="H8" s="22">
        <v>30</v>
      </c>
      <c r="I8" s="24"/>
    </row>
    <row r="9" spans="1:9" ht="21" customHeight="1">
      <c r="A9" s="49" t="s">
        <v>171</v>
      </c>
      <c r="B9" s="34"/>
      <c r="C9" s="35" t="str">
        <f t="shared" si="0"/>
        <v>-</v>
      </c>
      <c r="D9" s="35" t="str">
        <f t="shared" si="0"/>
        <v>-</v>
      </c>
      <c r="E9" s="25"/>
      <c r="F9" s="25"/>
      <c r="G9" s="25"/>
      <c r="H9" s="22">
        <v>31</v>
      </c>
      <c r="I9" s="24"/>
    </row>
    <row r="10" spans="1:9" ht="21" customHeight="1">
      <c r="A10" s="51"/>
      <c r="B10" s="25"/>
      <c r="C10" s="36"/>
      <c r="D10" s="36"/>
      <c r="E10" s="25"/>
      <c r="F10" s="25"/>
      <c r="G10" s="25"/>
      <c r="I10" s="24"/>
    </row>
    <row r="11" spans="1:9" ht="21" customHeight="1">
      <c r="A11" s="51"/>
      <c r="B11" s="25"/>
      <c r="C11" s="36"/>
      <c r="D11" s="36"/>
      <c r="E11" s="25"/>
      <c r="F11" s="25"/>
      <c r="G11" s="25"/>
      <c r="I11" s="24"/>
    </row>
    <row r="12" spans="1:9" ht="21" customHeight="1">
      <c r="A12" s="55"/>
      <c r="B12" s="25"/>
      <c r="C12" s="36"/>
      <c r="D12" s="36"/>
      <c r="E12" s="25"/>
      <c r="F12" s="25"/>
      <c r="G12" s="25"/>
      <c r="I12" s="24"/>
    </row>
    <row r="13" spans="1:9" ht="21" customHeight="1">
      <c r="A13" s="51"/>
      <c r="B13" s="25"/>
      <c r="C13" s="25"/>
      <c r="D13" s="25"/>
      <c r="E13" s="25"/>
      <c r="F13" s="25"/>
      <c r="G13" s="25"/>
      <c r="I13" s="24"/>
    </row>
    <row r="14" spans="1:9" ht="21" customHeight="1">
      <c r="A14" s="51"/>
      <c r="B14" s="25"/>
      <c r="C14" s="25"/>
      <c r="D14" s="25"/>
      <c r="E14" s="25"/>
      <c r="F14" s="25"/>
      <c r="G14" s="25"/>
      <c r="I14" s="24"/>
    </row>
    <row r="15" spans="1:9" ht="21" customHeight="1">
      <c r="A15" s="51"/>
      <c r="B15" s="25"/>
      <c r="C15" s="25"/>
      <c r="D15" s="25"/>
      <c r="E15" s="25"/>
      <c r="F15" s="25"/>
      <c r="G15" s="25"/>
      <c r="I15" s="24"/>
    </row>
    <row r="16" spans="1:9" ht="21" customHeight="1">
      <c r="A16" s="51"/>
      <c r="B16" s="25"/>
      <c r="C16" s="25"/>
      <c r="D16" s="25"/>
      <c r="E16" s="25"/>
      <c r="F16" s="25"/>
      <c r="G16" s="25"/>
      <c r="I16" s="24"/>
    </row>
    <row r="17" spans="1:9" ht="21" customHeight="1">
      <c r="A17" s="51"/>
      <c r="B17" s="25"/>
      <c r="C17" s="25"/>
      <c r="D17" s="25"/>
      <c r="E17" s="25"/>
      <c r="F17" s="25"/>
      <c r="G17" s="25"/>
      <c r="I17" s="24"/>
    </row>
    <row r="18" spans="1:9" ht="21" customHeight="1">
      <c r="A18" s="51"/>
      <c r="B18" s="25"/>
      <c r="C18" s="25"/>
      <c r="D18" s="25"/>
      <c r="E18" s="25"/>
      <c r="F18" s="25"/>
      <c r="G18" s="25"/>
      <c r="I18" s="24"/>
    </row>
    <row r="19" spans="1:9" ht="21" customHeight="1">
      <c r="A19" s="51"/>
      <c r="B19" s="25"/>
      <c r="C19" s="25"/>
      <c r="D19" s="25"/>
      <c r="E19" s="25"/>
      <c r="F19" s="25"/>
      <c r="G19" s="25"/>
      <c r="I19" s="24"/>
    </row>
    <row r="20" spans="1:9" ht="21" customHeight="1">
      <c r="A20" s="51"/>
      <c r="B20" s="25"/>
      <c r="C20" s="25"/>
      <c r="D20" s="25"/>
      <c r="E20" s="25"/>
      <c r="F20" s="25"/>
      <c r="G20" s="25"/>
      <c r="I20" s="24"/>
    </row>
    <row r="21" spans="1:9" ht="21" customHeight="1">
      <c r="A21" s="51"/>
      <c r="B21" s="25"/>
      <c r="C21" s="25"/>
      <c r="D21" s="25"/>
      <c r="E21" s="25"/>
      <c r="F21" s="25"/>
      <c r="G21" s="25"/>
      <c r="I21" s="24"/>
    </row>
    <row r="22" spans="1:9" ht="21" customHeight="1">
      <c r="A22" s="51"/>
      <c r="B22" s="25"/>
      <c r="C22" s="25"/>
      <c r="D22" s="25"/>
      <c r="E22" s="25"/>
      <c r="F22" s="25"/>
      <c r="G22" s="25"/>
      <c r="I22" s="24"/>
    </row>
    <row r="23" spans="1:9" ht="21" customHeight="1">
      <c r="A23" s="51"/>
      <c r="B23" s="25"/>
      <c r="C23" s="25"/>
      <c r="D23" s="25"/>
      <c r="E23" s="25"/>
      <c r="F23" s="25"/>
      <c r="G23" s="25"/>
      <c r="I23" s="24"/>
    </row>
    <row r="24" spans="1:9">
      <c r="A24" s="25"/>
      <c r="B24" s="25"/>
      <c r="C24" s="25"/>
      <c r="D24" s="25"/>
      <c r="E24" s="25"/>
      <c r="F24" s="25"/>
      <c r="G24" s="25"/>
      <c r="I24" s="24"/>
    </row>
    <row r="25" spans="1:9">
      <c r="A25" s="25"/>
      <c r="B25" s="25"/>
      <c r="C25" s="25"/>
      <c r="D25" s="25"/>
      <c r="E25" s="25"/>
      <c r="F25" s="25"/>
      <c r="G25" s="25"/>
      <c r="I25" s="24"/>
    </row>
    <row r="26" spans="1:9">
      <c r="A26" s="25"/>
      <c r="B26" s="25"/>
      <c r="C26" s="25"/>
      <c r="D26" s="25"/>
      <c r="E26" s="25"/>
      <c r="F26" s="25"/>
      <c r="G26" s="25"/>
      <c r="I26" s="24"/>
    </row>
    <row r="27" spans="1:9">
      <c r="A27" s="25"/>
      <c r="B27" s="25"/>
      <c r="C27" s="25"/>
      <c r="D27" s="25"/>
      <c r="E27" s="25"/>
      <c r="F27" s="25"/>
      <c r="G27" s="25"/>
      <c r="I27" s="24"/>
    </row>
    <row r="28" spans="1:9">
      <c r="A28" s="25"/>
      <c r="B28" s="25"/>
      <c r="C28" s="25"/>
      <c r="D28" s="25"/>
      <c r="E28" s="25"/>
      <c r="F28" s="25"/>
      <c r="G28" s="25"/>
      <c r="I28" s="24"/>
    </row>
    <row r="29" spans="1:9" ht="21" customHeight="1">
      <c r="A29" s="25"/>
      <c r="B29" s="25"/>
      <c r="C29" s="25"/>
      <c r="D29" s="25"/>
      <c r="E29" s="25"/>
      <c r="F29" s="25"/>
      <c r="G29" s="25"/>
      <c r="I29" s="24"/>
    </row>
    <row r="30" spans="1:9" ht="21" customHeight="1">
      <c r="A30" s="25"/>
      <c r="B30" s="25"/>
      <c r="C30" s="25"/>
      <c r="D30" s="25"/>
      <c r="E30" s="25"/>
      <c r="F30" s="25"/>
      <c r="G30" s="25"/>
      <c r="I30" s="24"/>
    </row>
    <row r="31" spans="1:9">
      <c r="A31" s="25"/>
      <c r="B31" s="25"/>
      <c r="C31" s="25"/>
      <c r="D31" s="25"/>
      <c r="E31" s="25"/>
      <c r="F31" s="25"/>
      <c r="G31" s="25"/>
      <c r="I31" s="24"/>
    </row>
    <row r="32" spans="1:9">
      <c r="A32" s="25"/>
      <c r="B32" s="25"/>
      <c r="C32" s="25"/>
      <c r="D32" s="25"/>
      <c r="E32" s="25"/>
      <c r="F32" s="25"/>
      <c r="G32" s="25"/>
      <c r="I32" s="24"/>
    </row>
    <row r="33" hidden="1"/>
    <row r="34" hidden="1"/>
    <row r="35" hidden="1"/>
    <row r="36" ht="21" hidden="1" customHeight="1"/>
    <row r="37" ht="21" hidden="1" customHeight="1"/>
    <row r="38" ht="21" hidden="1" customHeight="1"/>
    <row r="39" hidden="1"/>
    <row r="40" hidden="1"/>
    <row r="41" hidden="1"/>
    <row r="42" hidden="1"/>
    <row r="43" hidden="1"/>
    <row r="44" ht="20.25" hidden="1" customHeight="1"/>
    <row r="45" ht="20.25" hidden="1" customHeight="1"/>
    <row r="46" ht="20.25" hidden="1" customHeight="1"/>
    <row r="47" ht="20.25" hidden="1" customHeight="1"/>
    <row r="48" ht="20.25" hidden="1" customHeight="1"/>
    <row r="49" ht="20.25" hidden="1" customHeight="1"/>
    <row r="50" hidden="1"/>
    <row r="51" hidden="1"/>
    <row r="52" hidden="1"/>
    <row r="53" hidden="1"/>
    <row r="54" hidden="1"/>
    <row r="55" ht="21" hidden="1" customHeight="1"/>
    <row r="56" ht="21" hidden="1" customHeight="1"/>
    <row r="57" ht="21" hidden="1" customHeight="1"/>
    <row r="58" hidden="1"/>
    <row r="59" hidden="1"/>
    <row r="60" hidden="1"/>
    <row r="61" hidden="1"/>
    <row r="62" hidden="1"/>
    <row r="63" ht="21" hidden="1" customHeight="1"/>
    <row r="64" ht="21" hidden="1" customHeight="1"/>
    <row r="65" ht="21" hidden="1" customHeight="1"/>
    <row r="66" ht="21" hidden="1" customHeight="1"/>
    <row r="67" hidden="1"/>
    <row r="68" hidden="1"/>
    <row r="69" hidden="1"/>
    <row r="70" hidden="1"/>
    <row r="71" hidden="1"/>
    <row r="72" ht="21" hidden="1" customHeight="1"/>
    <row r="73" ht="21" hidden="1" customHeight="1"/>
    <row r="74" ht="21" hidden="1" customHeight="1"/>
    <row r="75" ht="21" hidden="1" customHeight="1"/>
    <row r="76" ht="21" hidden="1" customHeight="1"/>
    <row r="77" ht="21" hidden="1" customHeight="1"/>
    <row r="78" ht="21" hidden="1" customHeight="1"/>
    <row r="79" ht="21" hidden="1" customHeight="1"/>
    <row r="80" ht="21" hidden="1" customHeight="1"/>
    <row r="81" ht="21" hidden="1" customHeight="1"/>
    <row r="82" ht="21" hidden="1" customHeight="1"/>
    <row r="83" ht="21" hidden="1" customHeight="1"/>
    <row r="84" hidden="1"/>
    <row r="85" hidden="1"/>
    <row r="86" hidden="1"/>
    <row r="87" hidden="1"/>
    <row r="88" hidden="1"/>
    <row r="89" hidden="1"/>
    <row r="90" ht="21" hidden="1" customHeight="1"/>
    <row r="91" ht="21" hidden="1" customHeight="1"/>
    <row r="92" hidden="1"/>
    <row r="93" hidden="1"/>
    <row r="94" hidden="1"/>
    <row r="95" hidden="1"/>
    <row r="96" hidden="1"/>
    <row r="97" hidden="1"/>
    <row r="98" hidden="1"/>
    <row r="99" ht="21" hidden="1" customHeight="1"/>
    <row r="100" ht="21" hidden="1" customHeight="1"/>
    <row r="101" ht="21" hidden="1" customHeight="1"/>
    <row r="102" ht="21" hidden="1" customHeight="1"/>
    <row r="103" ht="21" hidden="1" customHeight="1"/>
    <row r="104" ht="21" hidden="1" customHeight="1"/>
    <row r="105" ht="21" hidden="1" customHeight="1"/>
    <row r="106" ht="21" hidden="1" customHeight="1"/>
    <row r="107" ht="21" hidden="1" customHeight="1"/>
    <row r="108" ht="21" hidden="1" customHeight="1"/>
    <row r="109" ht="21" hidden="1" customHeight="1"/>
    <row r="110" ht="21" hidden="1" customHeight="1"/>
    <row r="111" hidden="1"/>
    <row r="112" hidden="1"/>
    <row r="113" hidden="1"/>
    <row r="114" hidden="1"/>
    <row r="115" ht="21" hidden="1" customHeight="1"/>
    <row r="116" ht="21" hidden="1" customHeight="1"/>
    <row r="117" ht="21" hidden="1" customHeight="1"/>
    <row r="118" hidden="1"/>
    <row r="119" hidden="1"/>
    <row r="120" hidden="1"/>
    <row r="121" hidden="1"/>
    <row r="122" hidden="1"/>
    <row r="123" ht="21" hidden="1" customHeight="1"/>
    <row r="124" ht="21" hidden="1" customHeight="1"/>
    <row r="125" ht="21" hidden="1" customHeight="1"/>
    <row r="126" ht="21" hidden="1" customHeight="1"/>
  </sheetData>
  <phoneticPr fontId="1" type="noConversion"/>
  <dataValidations count="1">
    <dataValidation type="list" allowBlank="1" showInputMessage="1" showErrorMessage="1" sqref="G2 G4">
      <formula1>land</formula1>
    </dataValidation>
  </dataValidations>
  <hyperlinks>
    <hyperlink ref="A1" location="FORM!A1" display="Back to form …"/>
  </hyperlinks>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6"/>
  <sheetViews>
    <sheetView workbookViewId="0">
      <selection activeCell="I2" sqref="I2:I4"/>
    </sheetView>
  </sheetViews>
  <sheetFormatPr defaultColWidth="0" defaultRowHeight="12.75" zeroHeight="1"/>
  <cols>
    <col min="1" max="1" width="51" style="22" customWidth="1"/>
    <col min="2" max="2" width="0.140625" style="22" customWidth="1"/>
    <col min="3" max="4" width="25.7109375" style="22" customWidth="1"/>
    <col min="5" max="5" width="8" style="22" customWidth="1"/>
    <col min="6" max="6" width="16" style="22" customWidth="1"/>
    <col min="7" max="7" width="28.42578125" style="22" customWidth="1"/>
    <col min="8" max="8" width="16" style="22" hidden="1" customWidth="1"/>
    <col min="9" max="9" width="16" style="22" customWidth="1"/>
    <col min="10" max="16384" width="0" style="22" hidden="1"/>
  </cols>
  <sheetData>
    <row r="1" spans="1:9" ht="22.5" customHeight="1">
      <c r="A1" s="18" t="s">
        <v>211</v>
      </c>
      <c r="B1" s="19"/>
      <c r="C1" s="19"/>
      <c r="D1" s="19"/>
      <c r="E1" s="19"/>
      <c r="F1" s="19"/>
      <c r="G1" s="19"/>
      <c r="H1" s="20"/>
      <c r="I1" s="21"/>
    </row>
    <row r="2" spans="1:9" ht="18">
      <c r="A2" s="23"/>
      <c r="B2" s="24"/>
      <c r="C2" s="24"/>
      <c r="D2" s="24"/>
      <c r="E2" s="25"/>
      <c r="F2" s="48" t="s">
        <v>206</v>
      </c>
      <c r="G2" s="26" t="str">
        <f>country_1</f>
        <v>Kyrgyzstan</v>
      </c>
      <c r="I2" s="27"/>
    </row>
    <row r="3" spans="1:9" ht="18">
      <c r="A3" s="28" t="s">
        <v>215</v>
      </c>
      <c r="B3" s="29"/>
      <c r="C3" s="29"/>
      <c r="D3" s="29"/>
      <c r="E3" s="25"/>
      <c r="F3" s="48"/>
      <c r="G3" s="26"/>
      <c r="I3" s="30"/>
    </row>
    <row r="4" spans="1:9" ht="18">
      <c r="A4" s="43" t="s">
        <v>198</v>
      </c>
      <c r="B4" s="24"/>
      <c r="C4" s="24"/>
      <c r="D4" s="24"/>
      <c r="E4" s="25"/>
      <c r="F4" s="48" t="s">
        <v>207</v>
      </c>
      <c r="G4" s="26" t="str">
        <f>country_2</f>
        <v>Bulgaria</v>
      </c>
      <c r="I4" s="27"/>
    </row>
    <row r="5" spans="1:9">
      <c r="A5" s="25"/>
      <c r="B5" s="25"/>
      <c r="C5" s="25"/>
      <c r="D5" s="32"/>
      <c r="E5" s="25"/>
      <c r="F5" s="25"/>
      <c r="G5" s="25"/>
      <c r="I5" s="24"/>
    </row>
    <row r="6" spans="1:9" ht="21" customHeight="1">
      <c r="A6" s="33"/>
      <c r="B6" s="34"/>
      <c r="C6" s="57" t="str">
        <f>G2</f>
        <v>Kyrgyzstan</v>
      </c>
      <c r="D6" s="58" t="str">
        <f>G4</f>
        <v>Bulgaria</v>
      </c>
      <c r="E6" s="25"/>
      <c r="F6" s="25"/>
      <c r="G6" s="25"/>
      <c r="I6" s="24"/>
    </row>
    <row r="7" spans="1:9" ht="21" customHeight="1">
      <c r="A7" s="49" t="s">
        <v>173</v>
      </c>
      <c r="B7" s="34"/>
      <c r="C7" s="35" t="str">
        <f t="shared" ref="C7:D16" si="0">IF(HLOOKUP($C$6,komplett,$H7,FALSE)=1,"X","-")</f>
        <v>-</v>
      </c>
      <c r="D7" s="35" t="str">
        <f t="shared" si="0"/>
        <v>-</v>
      </c>
      <c r="E7" s="25"/>
      <c r="F7" s="25"/>
      <c r="G7" s="25"/>
      <c r="H7" s="22">
        <v>32</v>
      </c>
      <c r="I7" s="24"/>
    </row>
    <row r="8" spans="1:9" ht="21" customHeight="1">
      <c r="A8" s="49" t="s">
        <v>174</v>
      </c>
      <c r="B8" s="34"/>
      <c r="C8" s="35" t="str">
        <f t="shared" si="0"/>
        <v>-</v>
      </c>
      <c r="D8" s="35" t="str">
        <f t="shared" si="0"/>
        <v>-</v>
      </c>
      <c r="E8" s="25"/>
      <c r="F8" s="25"/>
      <c r="G8" s="25"/>
      <c r="H8" s="22">
        <v>33</v>
      </c>
      <c r="I8" s="24"/>
    </row>
    <row r="9" spans="1:9" ht="21" customHeight="1">
      <c r="A9" s="49" t="s">
        <v>175</v>
      </c>
      <c r="B9" s="34"/>
      <c r="C9" s="35" t="str">
        <f t="shared" si="0"/>
        <v>-</v>
      </c>
      <c r="D9" s="35" t="str">
        <f t="shared" si="0"/>
        <v>-</v>
      </c>
      <c r="E9" s="25"/>
      <c r="F9" s="25"/>
      <c r="G9" s="25"/>
      <c r="H9" s="22">
        <v>34</v>
      </c>
      <c r="I9" s="24"/>
    </row>
    <row r="10" spans="1:9" ht="21" customHeight="1">
      <c r="A10" s="49" t="s">
        <v>176</v>
      </c>
      <c r="B10" s="34"/>
      <c r="C10" s="35" t="str">
        <f t="shared" si="0"/>
        <v>-</v>
      </c>
      <c r="D10" s="35" t="str">
        <f t="shared" si="0"/>
        <v>-</v>
      </c>
      <c r="E10" s="25"/>
      <c r="F10" s="25"/>
      <c r="G10" s="25"/>
      <c r="H10" s="22">
        <v>35</v>
      </c>
      <c r="I10" s="24"/>
    </row>
    <row r="11" spans="1:9" ht="21" customHeight="1">
      <c r="A11" s="49" t="s">
        <v>177</v>
      </c>
      <c r="B11" s="34"/>
      <c r="C11" s="35" t="str">
        <f t="shared" si="0"/>
        <v>-</v>
      </c>
      <c r="D11" s="35" t="str">
        <f t="shared" si="0"/>
        <v>-</v>
      </c>
      <c r="E11" s="25"/>
      <c r="F11" s="25"/>
      <c r="G11" s="25"/>
      <c r="H11" s="22">
        <v>36</v>
      </c>
      <c r="I11" s="24"/>
    </row>
    <row r="12" spans="1:9" ht="21" customHeight="1">
      <c r="A12" s="49" t="s">
        <v>178</v>
      </c>
      <c r="B12" s="34"/>
      <c r="C12" s="35" t="str">
        <f t="shared" si="0"/>
        <v>-</v>
      </c>
      <c r="D12" s="35" t="str">
        <f t="shared" si="0"/>
        <v>-</v>
      </c>
      <c r="E12" s="25"/>
      <c r="F12" s="25"/>
      <c r="G12" s="25"/>
      <c r="H12" s="22">
        <v>37</v>
      </c>
      <c r="I12" s="24"/>
    </row>
    <row r="13" spans="1:9" ht="21" customHeight="1">
      <c r="A13" s="49" t="s">
        <v>179</v>
      </c>
      <c r="B13" s="34"/>
      <c r="C13" s="35" t="str">
        <f t="shared" si="0"/>
        <v>-</v>
      </c>
      <c r="D13" s="35" t="str">
        <f t="shared" si="0"/>
        <v>-</v>
      </c>
      <c r="E13" s="25"/>
      <c r="F13" s="25"/>
      <c r="G13" s="25"/>
      <c r="H13" s="22">
        <v>38</v>
      </c>
      <c r="I13" s="24"/>
    </row>
    <row r="14" spans="1:9" ht="21" customHeight="1">
      <c r="A14" s="49" t="s">
        <v>180</v>
      </c>
      <c r="B14" s="34"/>
      <c r="C14" s="35" t="str">
        <f t="shared" si="0"/>
        <v>-</v>
      </c>
      <c r="D14" s="35" t="str">
        <f t="shared" si="0"/>
        <v>-</v>
      </c>
      <c r="E14" s="25"/>
      <c r="F14" s="25"/>
      <c r="G14" s="25"/>
      <c r="H14" s="22">
        <v>39</v>
      </c>
      <c r="I14" s="24"/>
    </row>
    <row r="15" spans="1:9" ht="21" customHeight="1">
      <c r="A15" s="49" t="s">
        <v>181</v>
      </c>
      <c r="B15" s="34"/>
      <c r="C15" s="35" t="str">
        <f t="shared" si="0"/>
        <v>-</v>
      </c>
      <c r="D15" s="35" t="str">
        <f t="shared" si="0"/>
        <v>-</v>
      </c>
      <c r="E15" s="25"/>
      <c r="F15" s="25"/>
      <c r="G15" s="25"/>
      <c r="H15" s="22">
        <v>40</v>
      </c>
      <c r="I15" s="24"/>
    </row>
    <row r="16" spans="1:9" ht="21" customHeight="1">
      <c r="A16" s="49" t="s">
        <v>182</v>
      </c>
      <c r="B16" s="34"/>
      <c r="C16" s="35" t="str">
        <f t="shared" si="0"/>
        <v>-</v>
      </c>
      <c r="D16" s="35" t="str">
        <f t="shared" si="0"/>
        <v>-</v>
      </c>
      <c r="E16" s="25"/>
      <c r="F16" s="25"/>
      <c r="G16" s="25"/>
      <c r="H16" s="22">
        <v>41</v>
      </c>
      <c r="I16" s="24"/>
    </row>
    <row r="17" spans="1:9" ht="21" customHeight="1">
      <c r="A17" s="51"/>
      <c r="B17" s="25"/>
      <c r="C17" s="25"/>
      <c r="D17" s="25"/>
      <c r="E17" s="25"/>
      <c r="F17" s="25"/>
      <c r="G17" s="25"/>
      <c r="I17" s="24"/>
    </row>
    <row r="18" spans="1:9" ht="21" customHeight="1">
      <c r="A18" s="51"/>
      <c r="B18" s="25"/>
      <c r="C18" s="25"/>
      <c r="D18" s="25"/>
      <c r="E18" s="25"/>
      <c r="F18" s="25"/>
      <c r="G18" s="25"/>
      <c r="I18" s="24"/>
    </row>
    <row r="19" spans="1:9" ht="21" customHeight="1">
      <c r="A19" s="51"/>
      <c r="B19" s="25"/>
      <c r="C19" s="25"/>
      <c r="D19" s="25"/>
      <c r="E19" s="25"/>
      <c r="F19" s="25"/>
      <c r="G19" s="25"/>
      <c r="I19" s="24"/>
    </row>
    <row r="20" spans="1:9" ht="21" customHeight="1">
      <c r="A20" s="51"/>
      <c r="B20" s="25"/>
      <c r="C20" s="25"/>
      <c r="D20" s="25"/>
      <c r="E20" s="25"/>
      <c r="F20" s="25"/>
      <c r="G20" s="25"/>
      <c r="I20" s="24"/>
    </row>
    <row r="21" spans="1:9" ht="21" customHeight="1">
      <c r="A21" s="51"/>
      <c r="B21" s="25"/>
      <c r="C21" s="25"/>
      <c r="D21" s="25"/>
      <c r="E21" s="25"/>
      <c r="F21" s="25"/>
      <c r="G21" s="25"/>
      <c r="I21" s="24"/>
    </row>
    <row r="22" spans="1:9" ht="21" customHeight="1">
      <c r="A22" s="51"/>
      <c r="B22" s="25"/>
      <c r="C22" s="25"/>
      <c r="D22" s="25"/>
      <c r="E22" s="25"/>
      <c r="F22" s="25"/>
      <c r="G22" s="25"/>
      <c r="I22" s="24"/>
    </row>
    <row r="23" spans="1:9" ht="21" customHeight="1">
      <c r="A23" s="51"/>
      <c r="B23" s="25"/>
      <c r="C23" s="25"/>
      <c r="D23" s="25"/>
      <c r="E23" s="25"/>
      <c r="F23" s="25"/>
      <c r="G23" s="25"/>
      <c r="I23" s="24"/>
    </row>
    <row r="24" spans="1:9">
      <c r="A24" s="25"/>
      <c r="B24" s="25"/>
      <c r="C24" s="25"/>
      <c r="D24" s="25"/>
      <c r="E24" s="25"/>
      <c r="F24" s="25"/>
      <c r="G24" s="25"/>
      <c r="I24" s="24"/>
    </row>
    <row r="25" spans="1:9">
      <c r="A25" s="25"/>
      <c r="B25" s="25"/>
      <c r="C25" s="25"/>
      <c r="D25" s="25"/>
      <c r="E25" s="25"/>
      <c r="F25" s="25"/>
      <c r="G25" s="25"/>
      <c r="I25" s="24"/>
    </row>
    <row r="26" spans="1:9">
      <c r="A26" s="25"/>
      <c r="B26" s="25"/>
      <c r="C26" s="25"/>
      <c r="D26" s="25"/>
      <c r="E26" s="25"/>
      <c r="F26" s="25"/>
      <c r="G26" s="25"/>
      <c r="I26" s="24"/>
    </row>
    <row r="27" spans="1:9">
      <c r="A27" s="25"/>
      <c r="B27" s="25"/>
      <c r="C27" s="25"/>
      <c r="D27" s="25"/>
      <c r="E27" s="25"/>
      <c r="F27" s="25"/>
      <c r="G27" s="25"/>
      <c r="I27" s="24"/>
    </row>
    <row r="28" spans="1:9">
      <c r="A28" s="25"/>
      <c r="B28" s="25"/>
      <c r="C28" s="25"/>
      <c r="D28" s="25"/>
      <c r="E28" s="25"/>
      <c r="F28" s="25"/>
      <c r="G28" s="25"/>
      <c r="I28" s="24"/>
    </row>
    <row r="29" spans="1:9" ht="21" customHeight="1">
      <c r="A29" s="25"/>
      <c r="B29" s="25"/>
      <c r="C29" s="25"/>
      <c r="D29" s="25"/>
      <c r="E29" s="25"/>
      <c r="F29" s="25"/>
      <c r="G29" s="25"/>
      <c r="I29" s="24"/>
    </row>
    <row r="30" spans="1:9" ht="21" customHeight="1">
      <c r="A30" s="25"/>
      <c r="B30" s="25"/>
      <c r="C30" s="25"/>
      <c r="D30" s="25"/>
      <c r="E30" s="25"/>
      <c r="F30" s="25"/>
      <c r="G30" s="25"/>
      <c r="I30" s="24"/>
    </row>
    <row r="31" spans="1:9">
      <c r="A31" s="25"/>
      <c r="B31" s="25"/>
      <c r="C31" s="25"/>
      <c r="D31" s="25"/>
      <c r="E31" s="25"/>
      <c r="F31" s="25"/>
      <c r="G31" s="25"/>
      <c r="I31" s="24"/>
    </row>
    <row r="32" spans="1:9">
      <c r="A32" s="25"/>
      <c r="B32" s="25"/>
      <c r="C32" s="25"/>
      <c r="D32" s="25"/>
      <c r="E32" s="25"/>
      <c r="F32" s="25"/>
      <c r="G32" s="25"/>
      <c r="I32" s="24"/>
    </row>
    <row r="33" hidden="1"/>
    <row r="34" hidden="1"/>
    <row r="35" hidden="1"/>
    <row r="36" ht="21" hidden="1" customHeight="1"/>
    <row r="37" ht="21" hidden="1" customHeight="1"/>
    <row r="38" ht="21" hidden="1" customHeight="1"/>
    <row r="39" hidden="1"/>
    <row r="40" hidden="1"/>
    <row r="41" hidden="1"/>
    <row r="42" hidden="1"/>
    <row r="43" hidden="1"/>
    <row r="44" ht="20.25" hidden="1" customHeight="1"/>
    <row r="45" ht="20.25" hidden="1" customHeight="1"/>
    <row r="46" ht="20.25" hidden="1" customHeight="1"/>
    <row r="47" ht="20.25" hidden="1" customHeight="1"/>
    <row r="48" ht="20.25" hidden="1" customHeight="1"/>
    <row r="49" ht="20.25" hidden="1" customHeight="1"/>
    <row r="50" hidden="1"/>
    <row r="51" hidden="1"/>
    <row r="52" hidden="1"/>
    <row r="53" hidden="1"/>
    <row r="54" hidden="1"/>
    <row r="55" ht="21" hidden="1" customHeight="1"/>
    <row r="56" ht="21" hidden="1" customHeight="1"/>
    <row r="57" ht="21" hidden="1" customHeight="1"/>
    <row r="58" hidden="1"/>
    <row r="59" hidden="1"/>
    <row r="60" hidden="1"/>
    <row r="61" hidden="1"/>
    <row r="62" hidden="1"/>
    <row r="63" ht="21" hidden="1" customHeight="1"/>
    <row r="64" ht="21" hidden="1" customHeight="1"/>
    <row r="65" ht="21" hidden="1" customHeight="1"/>
    <row r="66" ht="21" hidden="1" customHeight="1"/>
    <row r="67" hidden="1"/>
    <row r="68" hidden="1"/>
    <row r="69" hidden="1"/>
    <row r="70" hidden="1"/>
    <row r="71" hidden="1"/>
    <row r="72" ht="21" hidden="1" customHeight="1"/>
    <row r="73" ht="21" hidden="1" customHeight="1"/>
    <row r="74" ht="21" hidden="1" customHeight="1"/>
    <row r="75" ht="21" hidden="1" customHeight="1"/>
    <row r="76" ht="21" hidden="1" customHeight="1"/>
    <row r="77" ht="21" hidden="1" customHeight="1"/>
    <row r="78" ht="21" hidden="1" customHeight="1"/>
    <row r="79" ht="21" hidden="1" customHeight="1"/>
    <row r="80" ht="21" hidden="1" customHeight="1"/>
    <row r="81" ht="21" hidden="1" customHeight="1"/>
    <row r="82" ht="21" hidden="1" customHeight="1"/>
    <row r="83" ht="21" hidden="1" customHeight="1"/>
    <row r="84" hidden="1"/>
    <row r="85" hidden="1"/>
    <row r="86" hidden="1"/>
    <row r="87" hidden="1"/>
    <row r="88" hidden="1"/>
    <row r="89" hidden="1"/>
    <row r="90" ht="21" hidden="1" customHeight="1"/>
    <row r="91" ht="21" hidden="1" customHeight="1"/>
    <row r="92" hidden="1"/>
    <row r="93" hidden="1"/>
    <row r="94" hidden="1"/>
    <row r="95" hidden="1"/>
    <row r="96" hidden="1"/>
    <row r="97" hidden="1"/>
    <row r="98" hidden="1"/>
    <row r="99" ht="21" hidden="1" customHeight="1"/>
    <row r="100" ht="21" hidden="1" customHeight="1"/>
    <row r="101" ht="21" hidden="1" customHeight="1"/>
    <row r="102" ht="21" hidden="1" customHeight="1"/>
    <row r="103" ht="21" hidden="1" customHeight="1"/>
    <row r="104" ht="21" hidden="1" customHeight="1"/>
    <row r="105" ht="21" hidden="1" customHeight="1"/>
    <row r="106" ht="21" hidden="1" customHeight="1"/>
    <row r="107" ht="21" hidden="1" customHeight="1"/>
    <row r="108" ht="21" hidden="1" customHeight="1"/>
    <row r="109" ht="21" hidden="1" customHeight="1"/>
    <row r="110" ht="21" hidden="1" customHeight="1"/>
    <row r="111" hidden="1"/>
    <row r="112" hidden="1"/>
    <row r="113" hidden="1"/>
    <row r="114" hidden="1"/>
    <row r="115" ht="21" hidden="1" customHeight="1"/>
    <row r="116" ht="21" hidden="1" customHeight="1"/>
    <row r="117" ht="21" hidden="1" customHeight="1"/>
    <row r="118" hidden="1"/>
    <row r="119" hidden="1"/>
    <row r="120" hidden="1"/>
    <row r="121" hidden="1"/>
    <row r="122" hidden="1"/>
    <row r="123" ht="21" hidden="1" customHeight="1"/>
    <row r="124" ht="21" hidden="1" customHeight="1"/>
    <row r="125" ht="21" hidden="1" customHeight="1"/>
    <row r="126" ht="21" hidden="1" customHeight="1"/>
  </sheetData>
  <phoneticPr fontId="1" type="noConversion"/>
  <dataValidations count="1">
    <dataValidation type="list" allowBlank="1" showInputMessage="1" showErrorMessage="1" sqref="G2 G4">
      <formula1>land</formula1>
    </dataValidation>
  </dataValidations>
  <hyperlinks>
    <hyperlink ref="A1" location="FORM!A1" display="Back to form …"/>
  </hyperlinks>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6"/>
  <sheetViews>
    <sheetView workbookViewId="0">
      <selection activeCell="I2" sqref="I2:I4"/>
    </sheetView>
  </sheetViews>
  <sheetFormatPr defaultColWidth="0" defaultRowHeight="12.75" zeroHeight="1"/>
  <cols>
    <col min="1" max="1" width="51" style="22" customWidth="1"/>
    <col min="2" max="2" width="0.140625" style="22" customWidth="1"/>
    <col min="3" max="4" width="25.7109375" style="22" customWidth="1"/>
    <col min="5" max="5" width="8" style="22" customWidth="1"/>
    <col min="6" max="6" width="16" style="22" customWidth="1"/>
    <col min="7" max="7" width="28.42578125" style="22" customWidth="1"/>
    <col min="8" max="8" width="16" style="22" hidden="1" customWidth="1"/>
    <col min="9" max="9" width="16" style="22" customWidth="1"/>
    <col min="10" max="16384" width="0" style="22" hidden="1"/>
  </cols>
  <sheetData>
    <row r="1" spans="1:9" ht="22.5" customHeight="1">
      <c r="A1" s="18" t="s">
        <v>211</v>
      </c>
      <c r="B1" s="19"/>
      <c r="C1" s="19"/>
      <c r="D1" s="19"/>
      <c r="E1" s="19"/>
      <c r="F1" s="19"/>
      <c r="G1" s="19"/>
      <c r="H1" s="20"/>
      <c r="I1" s="21"/>
    </row>
    <row r="2" spans="1:9" ht="18">
      <c r="A2" s="23"/>
      <c r="B2" s="24"/>
      <c r="C2" s="24"/>
      <c r="D2" s="24"/>
      <c r="E2" s="25"/>
      <c r="F2" s="48" t="s">
        <v>206</v>
      </c>
      <c r="G2" s="26" t="str">
        <f>country_1</f>
        <v>Kyrgyzstan</v>
      </c>
      <c r="I2" s="27"/>
    </row>
    <row r="3" spans="1:9" ht="18">
      <c r="A3" s="28" t="s">
        <v>214</v>
      </c>
      <c r="B3" s="29"/>
      <c r="C3" s="29"/>
      <c r="D3" s="29"/>
      <c r="E3" s="25"/>
      <c r="F3" s="48"/>
      <c r="G3" s="26"/>
      <c r="I3" s="30"/>
    </row>
    <row r="4" spans="1:9" ht="18">
      <c r="A4" s="43" t="s">
        <v>199</v>
      </c>
      <c r="B4" s="24"/>
      <c r="C4" s="24"/>
      <c r="D4" s="24"/>
      <c r="E4" s="25"/>
      <c r="F4" s="48" t="s">
        <v>207</v>
      </c>
      <c r="G4" s="26" t="str">
        <f>country_2</f>
        <v>Bulgaria</v>
      </c>
      <c r="I4" s="27"/>
    </row>
    <row r="5" spans="1:9">
      <c r="A5" s="25"/>
      <c r="B5" s="25"/>
      <c r="C5" s="25"/>
      <c r="D5" s="32"/>
      <c r="E5" s="25"/>
      <c r="F5" s="25"/>
      <c r="G5" s="25"/>
      <c r="I5" s="24"/>
    </row>
    <row r="6" spans="1:9" ht="21" customHeight="1">
      <c r="A6" s="33"/>
      <c r="B6" s="34"/>
      <c r="C6" s="57" t="str">
        <f>G2</f>
        <v>Kyrgyzstan</v>
      </c>
      <c r="D6" s="58" t="str">
        <f>G4</f>
        <v>Bulgaria</v>
      </c>
      <c r="E6" s="25"/>
      <c r="F6" s="25"/>
      <c r="G6" s="25"/>
      <c r="I6" s="24"/>
    </row>
    <row r="7" spans="1:9" ht="21" customHeight="1">
      <c r="A7" s="49" t="s">
        <v>155</v>
      </c>
      <c r="B7" s="34"/>
      <c r="C7" s="35" t="str">
        <f>IF(HLOOKUP($C$6,komplett,H7,FALSE)=1,"X","-")</f>
        <v>-</v>
      </c>
      <c r="D7" s="35" t="str">
        <f>IF(HLOOKUP($D$6,komplett,H7,FALSE)=1,"X","-")</f>
        <v>X</v>
      </c>
      <c r="E7" s="25"/>
      <c r="F7" s="25"/>
      <c r="G7" s="25"/>
      <c r="H7" s="22">
        <v>42</v>
      </c>
      <c r="I7" s="24"/>
    </row>
    <row r="8" spans="1:9" ht="21" customHeight="1">
      <c r="A8" s="49" t="s">
        <v>156</v>
      </c>
      <c r="B8" s="34"/>
      <c r="C8" s="35" t="str">
        <f>IF(HLOOKUP($C$6,komplett,H8,FALSE)=2,"X","-")</f>
        <v>X</v>
      </c>
      <c r="D8" s="35" t="str">
        <f>IF(HLOOKUP($D$6,komplett,H8,FALSE)=2,"X","-")</f>
        <v>-</v>
      </c>
      <c r="E8" s="25"/>
      <c r="F8" s="25"/>
      <c r="G8" s="25"/>
      <c r="H8" s="22">
        <v>42</v>
      </c>
      <c r="I8" s="24"/>
    </row>
    <row r="9" spans="1:9" ht="21" customHeight="1">
      <c r="A9" s="51"/>
      <c r="B9" s="25"/>
      <c r="C9" s="36"/>
      <c r="D9" s="36"/>
      <c r="E9" s="25"/>
      <c r="F9" s="25"/>
      <c r="G9" s="25"/>
      <c r="I9" s="24"/>
    </row>
    <row r="10" spans="1:9" ht="21" customHeight="1">
      <c r="A10" s="51"/>
      <c r="B10" s="25"/>
      <c r="C10" s="36"/>
      <c r="D10" s="36"/>
      <c r="E10" s="25"/>
      <c r="F10" s="25"/>
      <c r="G10" s="25"/>
      <c r="I10" s="24"/>
    </row>
    <row r="11" spans="1:9" ht="21" customHeight="1">
      <c r="A11" s="51"/>
      <c r="B11" s="25"/>
      <c r="C11" s="36"/>
      <c r="D11" s="36"/>
      <c r="E11" s="25"/>
      <c r="F11" s="25"/>
      <c r="G11" s="25"/>
      <c r="I11" s="24"/>
    </row>
    <row r="12" spans="1:9" ht="21" customHeight="1">
      <c r="A12" s="51"/>
      <c r="B12" s="25"/>
      <c r="C12" s="36"/>
      <c r="D12" s="36"/>
      <c r="E12" s="25"/>
      <c r="F12" s="25"/>
      <c r="G12" s="25"/>
      <c r="I12" s="24"/>
    </row>
    <row r="13" spans="1:9" ht="21" customHeight="1">
      <c r="A13" s="51"/>
      <c r="B13" s="25"/>
      <c r="C13" s="36"/>
      <c r="D13" s="36"/>
      <c r="E13" s="25"/>
      <c r="F13" s="25"/>
      <c r="G13" s="25"/>
      <c r="I13" s="24"/>
    </row>
    <row r="14" spans="1:9" ht="21" customHeight="1">
      <c r="A14" s="51"/>
      <c r="B14" s="25"/>
      <c r="C14" s="36"/>
      <c r="D14" s="36"/>
      <c r="E14" s="25"/>
      <c r="F14" s="25"/>
      <c r="G14" s="25"/>
      <c r="I14" s="24"/>
    </row>
    <row r="15" spans="1:9" ht="21" customHeight="1">
      <c r="A15" s="51"/>
      <c r="B15" s="25"/>
      <c r="C15" s="36"/>
      <c r="D15" s="36"/>
      <c r="E15" s="25"/>
      <c r="F15" s="25"/>
      <c r="G15" s="25"/>
      <c r="I15" s="24"/>
    </row>
    <row r="16" spans="1:9" ht="21" customHeight="1">
      <c r="A16" s="51"/>
      <c r="B16" s="25"/>
      <c r="C16" s="36"/>
      <c r="D16" s="36"/>
      <c r="E16" s="25"/>
      <c r="F16" s="25"/>
      <c r="G16" s="25"/>
      <c r="I16" s="24"/>
    </row>
    <row r="17" spans="1:9" ht="21" customHeight="1">
      <c r="A17" s="51"/>
      <c r="B17" s="25"/>
      <c r="C17" s="25"/>
      <c r="D17" s="25"/>
      <c r="E17" s="25"/>
      <c r="F17" s="25"/>
      <c r="G17" s="25"/>
      <c r="I17" s="24"/>
    </row>
    <row r="18" spans="1:9" ht="21" customHeight="1">
      <c r="A18" s="51"/>
      <c r="B18" s="25"/>
      <c r="C18" s="25"/>
      <c r="D18" s="25"/>
      <c r="E18" s="25"/>
      <c r="F18" s="25"/>
      <c r="G18" s="25"/>
      <c r="I18" s="24"/>
    </row>
    <row r="19" spans="1:9" ht="21" customHeight="1">
      <c r="A19" s="51"/>
      <c r="B19" s="25"/>
      <c r="C19" s="25"/>
      <c r="D19" s="25"/>
      <c r="E19" s="25"/>
      <c r="F19" s="25"/>
      <c r="G19" s="25"/>
      <c r="I19" s="24"/>
    </row>
    <row r="20" spans="1:9" ht="21" customHeight="1">
      <c r="A20" s="51"/>
      <c r="B20" s="25"/>
      <c r="C20" s="25"/>
      <c r="D20" s="25"/>
      <c r="E20" s="25"/>
      <c r="F20" s="25"/>
      <c r="G20" s="25"/>
      <c r="I20" s="24"/>
    </row>
    <row r="21" spans="1:9" ht="21" customHeight="1">
      <c r="A21" s="51"/>
      <c r="B21" s="25"/>
      <c r="C21" s="25"/>
      <c r="D21" s="25"/>
      <c r="E21" s="25"/>
      <c r="F21" s="25"/>
      <c r="G21" s="25"/>
      <c r="I21" s="24"/>
    </row>
    <row r="22" spans="1:9" ht="21" customHeight="1">
      <c r="A22" s="51"/>
      <c r="B22" s="25"/>
      <c r="C22" s="25"/>
      <c r="D22" s="25"/>
      <c r="E22" s="25"/>
      <c r="F22" s="25"/>
      <c r="G22" s="25"/>
      <c r="I22" s="24"/>
    </row>
    <row r="23" spans="1:9" ht="21" customHeight="1">
      <c r="A23" s="51"/>
      <c r="B23" s="25"/>
      <c r="C23" s="25"/>
      <c r="D23" s="25"/>
      <c r="E23" s="25"/>
      <c r="F23" s="25"/>
      <c r="G23" s="25"/>
      <c r="I23" s="24"/>
    </row>
    <row r="24" spans="1:9">
      <c r="A24" s="25"/>
      <c r="B24" s="25"/>
      <c r="C24" s="25"/>
      <c r="D24" s="25"/>
      <c r="E24" s="25"/>
      <c r="F24" s="25"/>
      <c r="G24" s="25"/>
      <c r="I24" s="24"/>
    </row>
    <row r="25" spans="1:9">
      <c r="A25" s="25"/>
      <c r="B25" s="25"/>
      <c r="C25" s="25"/>
      <c r="D25" s="25"/>
      <c r="E25" s="25"/>
      <c r="F25" s="25"/>
      <c r="G25" s="25"/>
      <c r="I25" s="24"/>
    </row>
    <row r="26" spans="1:9">
      <c r="A26" s="25"/>
      <c r="B26" s="25"/>
      <c r="C26" s="25"/>
      <c r="D26" s="25"/>
      <c r="E26" s="25"/>
      <c r="F26" s="25"/>
      <c r="G26" s="25"/>
      <c r="I26" s="24"/>
    </row>
    <row r="27" spans="1:9">
      <c r="A27" s="25"/>
      <c r="B27" s="25"/>
      <c r="C27" s="25"/>
      <c r="D27" s="25"/>
      <c r="E27" s="25"/>
      <c r="F27" s="25"/>
      <c r="G27" s="25"/>
      <c r="I27" s="24"/>
    </row>
    <row r="28" spans="1:9">
      <c r="A28" s="25"/>
      <c r="B28" s="25"/>
      <c r="C28" s="25"/>
      <c r="D28" s="25"/>
      <c r="E28" s="25"/>
      <c r="F28" s="25"/>
      <c r="G28" s="25"/>
      <c r="I28" s="24"/>
    </row>
    <row r="29" spans="1:9" ht="21" customHeight="1">
      <c r="A29" s="25"/>
      <c r="B29" s="25"/>
      <c r="C29" s="25"/>
      <c r="D29" s="25"/>
      <c r="E29" s="25"/>
      <c r="F29" s="25"/>
      <c r="G29" s="25"/>
      <c r="I29" s="24"/>
    </row>
    <row r="30" spans="1:9" ht="21" customHeight="1">
      <c r="A30" s="25"/>
      <c r="B30" s="25"/>
      <c r="C30" s="25"/>
      <c r="D30" s="25"/>
      <c r="E30" s="25"/>
      <c r="F30" s="25"/>
      <c r="G30" s="25"/>
      <c r="I30" s="24"/>
    </row>
    <row r="31" spans="1:9">
      <c r="A31" s="25"/>
      <c r="B31" s="25"/>
      <c r="C31" s="25"/>
      <c r="D31" s="25"/>
      <c r="E31" s="25"/>
      <c r="F31" s="25"/>
      <c r="G31" s="25"/>
      <c r="I31" s="24"/>
    </row>
    <row r="32" spans="1:9">
      <c r="A32" s="25"/>
      <c r="B32" s="25"/>
      <c r="C32" s="25"/>
      <c r="D32" s="25"/>
      <c r="E32" s="25"/>
      <c r="F32" s="25"/>
      <c r="G32" s="25"/>
      <c r="I32" s="24"/>
    </row>
    <row r="33" hidden="1"/>
    <row r="34" hidden="1"/>
    <row r="35" hidden="1"/>
    <row r="36" ht="21" hidden="1" customHeight="1"/>
    <row r="37" ht="21" hidden="1" customHeight="1"/>
    <row r="38" ht="21" hidden="1" customHeight="1"/>
    <row r="39" hidden="1"/>
    <row r="40" hidden="1"/>
    <row r="41" hidden="1"/>
    <row r="42" hidden="1"/>
    <row r="43" hidden="1"/>
    <row r="44" ht="20.25" hidden="1" customHeight="1"/>
    <row r="45" ht="20.25" hidden="1" customHeight="1"/>
    <row r="46" ht="20.25" hidden="1" customHeight="1"/>
    <row r="47" ht="20.25" hidden="1" customHeight="1"/>
    <row r="48" ht="20.25" hidden="1" customHeight="1"/>
    <row r="49" ht="20.25" hidden="1" customHeight="1"/>
    <row r="50" hidden="1"/>
    <row r="51" hidden="1"/>
    <row r="52" hidden="1"/>
    <row r="53" hidden="1"/>
    <row r="54" hidden="1"/>
    <row r="55" ht="21" hidden="1" customHeight="1"/>
    <row r="56" ht="21" hidden="1" customHeight="1"/>
    <row r="57" ht="21" hidden="1" customHeight="1"/>
    <row r="58" hidden="1"/>
    <row r="59" hidden="1"/>
    <row r="60" hidden="1"/>
    <row r="61" hidden="1"/>
    <row r="62" hidden="1"/>
    <row r="63" ht="21" hidden="1" customHeight="1"/>
    <row r="64" ht="21" hidden="1" customHeight="1"/>
    <row r="65" ht="21" hidden="1" customHeight="1"/>
    <row r="66" ht="21" hidden="1" customHeight="1"/>
    <row r="67" hidden="1"/>
    <row r="68" hidden="1"/>
    <row r="69" hidden="1"/>
    <row r="70" hidden="1"/>
    <row r="71" hidden="1"/>
    <row r="72" ht="21" hidden="1" customHeight="1"/>
    <row r="73" ht="21" hidden="1" customHeight="1"/>
    <row r="74" ht="21" hidden="1" customHeight="1"/>
    <row r="75" ht="21" hidden="1" customHeight="1"/>
    <row r="76" ht="21" hidden="1" customHeight="1"/>
    <row r="77" ht="21" hidden="1" customHeight="1"/>
    <row r="78" ht="21" hidden="1" customHeight="1"/>
    <row r="79" ht="21" hidden="1" customHeight="1"/>
    <row r="80" ht="21" hidden="1" customHeight="1"/>
    <row r="81" ht="21" hidden="1" customHeight="1"/>
    <row r="82" ht="21" hidden="1" customHeight="1"/>
    <row r="83" ht="21" hidden="1" customHeight="1"/>
    <row r="84" hidden="1"/>
    <row r="85" hidden="1"/>
    <row r="86" hidden="1"/>
    <row r="87" hidden="1"/>
    <row r="88" hidden="1"/>
    <row r="89" hidden="1"/>
    <row r="90" ht="21" hidden="1" customHeight="1"/>
    <row r="91" ht="21" hidden="1" customHeight="1"/>
    <row r="92" hidden="1"/>
    <row r="93" hidden="1"/>
    <row r="94" hidden="1"/>
    <row r="95" hidden="1"/>
    <row r="96" hidden="1"/>
    <row r="97" hidden="1"/>
    <row r="98" hidden="1"/>
    <row r="99" ht="21" hidden="1" customHeight="1"/>
    <row r="100" ht="21" hidden="1" customHeight="1"/>
    <row r="101" ht="21" hidden="1" customHeight="1"/>
    <row r="102" ht="21" hidden="1" customHeight="1"/>
    <row r="103" ht="21" hidden="1" customHeight="1"/>
    <row r="104" ht="21" hidden="1" customHeight="1"/>
    <row r="105" ht="21" hidden="1" customHeight="1"/>
    <row r="106" ht="21" hidden="1" customHeight="1"/>
    <row r="107" ht="21" hidden="1" customHeight="1"/>
    <row r="108" ht="21" hidden="1" customHeight="1"/>
    <row r="109" ht="21" hidden="1" customHeight="1"/>
    <row r="110" ht="21" hidden="1" customHeight="1"/>
    <row r="111" hidden="1"/>
    <row r="112" hidden="1"/>
    <row r="113" hidden="1"/>
    <row r="114" hidden="1"/>
    <row r="115" ht="21" hidden="1" customHeight="1"/>
    <row r="116" ht="21" hidden="1" customHeight="1"/>
    <row r="117" ht="21" hidden="1" customHeight="1"/>
    <row r="118" hidden="1"/>
    <row r="119" hidden="1"/>
    <row r="120" hidden="1"/>
    <row r="121" hidden="1"/>
    <row r="122" hidden="1"/>
    <row r="123" ht="21" hidden="1" customHeight="1"/>
    <row r="124" ht="21" hidden="1" customHeight="1"/>
    <row r="125" ht="21" hidden="1" customHeight="1"/>
    <row r="126" ht="21" hidden="1" customHeight="1"/>
  </sheetData>
  <phoneticPr fontId="1" type="noConversion"/>
  <dataValidations count="1">
    <dataValidation type="list" allowBlank="1" showInputMessage="1" showErrorMessage="1" sqref="G2 G4">
      <formula1>land</formula1>
    </dataValidation>
  </dataValidations>
  <hyperlinks>
    <hyperlink ref="A1" location="FORM!A1" display="Back to form …"/>
  </hyperlinks>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6"/>
  <sheetViews>
    <sheetView workbookViewId="0">
      <selection activeCell="I2" sqref="I2:I4"/>
    </sheetView>
  </sheetViews>
  <sheetFormatPr defaultColWidth="0" defaultRowHeight="12.75" zeroHeight="1"/>
  <cols>
    <col min="1" max="1" width="51" style="22" customWidth="1"/>
    <col min="2" max="2" width="0.140625" style="22" customWidth="1"/>
    <col min="3" max="4" width="25.7109375" style="22" customWidth="1"/>
    <col min="5" max="5" width="8" style="22" customWidth="1"/>
    <col min="6" max="6" width="16" style="22" customWidth="1"/>
    <col min="7" max="7" width="28.42578125" style="22" customWidth="1"/>
    <col min="8" max="8" width="16" style="22" hidden="1" customWidth="1"/>
    <col min="9" max="9" width="16" style="22" customWidth="1"/>
    <col min="10" max="16384" width="0" style="22" hidden="1"/>
  </cols>
  <sheetData>
    <row r="1" spans="1:9" ht="22.5" customHeight="1">
      <c r="A1" s="18" t="s">
        <v>211</v>
      </c>
      <c r="B1" s="19"/>
      <c r="C1" s="19"/>
      <c r="D1" s="19"/>
      <c r="E1" s="19"/>
      <c r="F1" s="19"/>
      <c r="G1" s="19"/>
      <c r="H1" s="20"/>
      <c r="I1" s="21"/>
    </row>
    <row r="2" spans="1:9" ht="18">
      <c r="A2" s="23"/>
      <c r="B2" s="24"/>
      <c r="C2" s="24"/>
      <c r="D2" s="24"/>
      <c r="E2" s="25"/>
      <c r="F2" s="48" t="s">
        <v>206</v>
      </c>
      <c r="G2" s="26" t="str">
        <f>country_1</f>
        <v>Kyrgyzstan</v>
      </c>
      <c r="I2" s="27"/>
    </row>
    <row r="3" spans="1:9" ht="18">
      <c r="A3" s="28" t="s">
        <v>213</v>
      </c>
      <c r="B3" s="29"/>
      <c r="C3" s="29"/>
      <c r="D3" s="29"/>
      <c r="E3" s="25"/>
      <c r="F3" s="48"/>
      <c r="G3" s="26"/>
      <c r="I3" s="30"/>
    </row>
    <row r="4" spans="1:9" ht="18">
      <c r="A4" s="28" t="s">
        <v>200</v>
      </c>
      <c r="B4" s="24"/>
      <c r="C4" s="24"/>
      <c r="D4" s="24"/>
      <c r="E4" s="25"/>
      <c r="F4" s="48" t="s">
        <v>207</v>
      </c>
      <c r="G4" s="26" t="str">
        <f>country_2</f>
        <v>Bulgaria</v>
      </c>
      <c r="I4" s="27"/>
    </row>
    <row r="5" spans="1:9">
      <c r="A5" s="25"/>
      <c r="B5" s="25"/>
      <c r="C5" s="25"/>
      <c r="D5" s="32"/>
      <c r="E5" s="25"/>
      <c r="F5" s="25"/>
      <c r="G5" s="25"/>
      <c r="I5" s="24"/>
    </row>
    <row r="6" spans="1:9" ht="21" customHeight="1">
      <c r="A6" s="37"/>
      <c r="B6" s="38"/>
      <c r="C6" s="39" t="str">
        <f>G2</f>
        <v>Kyrgyzstan</v>
      </c>
      <c r="D6" s="40"/>
      <c r="E6" s="41"/>
      <c r="F6" s="39" t="str">
        <f>G4</f>
        <v>Bulgaria</v>
      </c>
      <c r="G6" s="40"/>
      <c r="I6" s="24"/>
    </row>
    <row r="7" spans="1:9" ht="21" customHeight="1">
      <c r="A7" s="53"/>
      <c r="B7" s="42"/>
      <c r="C7" s="57" t="s">
        <v>184</v>
      </c>
      <c r="D7" s="57" t="s">
        <v>185</v>
      </c>
      <c r="E7" s="59"/>
      <c r="F7" s="57" t="s">
        <v>184</v>
      </c>
      <c r="G7" s="57" t="s">
        <v>185</v>
      </c>
      <c r="I7" s="24"/>
    </row>
    <row r="8" spans="1:9" ht="21" customHeight="1">
      <c r="A8" s="49" t="s">
        <v>186</v>
      </c>
      <c r="B8" s="34"/>
      <c r="C8" s="35" t="str">
        <f t="shared" ref="C8:C17" si="0">IF(HLOOKUP($C$6,komplett,$H8,FALSE)=1,"X","-")</f>
        <v>-</v>
      </c>
      <c r="D8" s="35" t="str">
        <f t="shared" ref="D8:D17" si="1">IF(HLOOKUP($C$6,komplett,$H8,FALSE)=2,"X","-")</f>
        <v>-</v>
      </c>
      <c r="E8" s="25"/>
      <c r="F8" s="35" t="str">
        <f t="shared" ref="F8:F17" si="2">IF(HLOOKUP($F$6,komplett,$H8,FALSE)=1,"X","-")</f>
        <v>-</v>
      </c>
      <c r="G8" s="35" t="str">
        <f t="shared" ref="G8:G17" si="3">IF(HLOOKUP($F$6,komplett,$H8,FALSE)=2,"X","-")</f>
        <v>X</v>
      </c>
      <c r="H8" s="22">
        <v>43</v>
      </c>
      <c r="I8" s="24"/>
    </row>
    <row r="9" spans="1:9" ht="21" customHeight="1">
      <c r="A9" s="49" t="s">
        <v>208</v>
      </c>
      <c r="B9" s="34"/>
      <c r="C9" s="35" t="str">
        <f t="shared" si="0"/>
        <v>X</v>
      </c>
      <c r="D9" s="35" t="str">
        <f t="shared" si="1"/>
        <v>-</v>
      </c>
      <c r="E9" s="25"/>
      <c r="F9" s="35" t="str">
        <f t="shared" si="2"/>
        <v>-</v>
      </c>
      <c r="G9" s="35" t="str">
        <f t="shared" si="3"/>
        <v>-</v>
      </c>
      <c r="H9" s="22">
        <v>44</v>
      </c>
      <c r="I9" s="24"/>
    </row>
    <row r="10" spans="1:9" ht="21" customHeight="1">
      <c r="A10" s="54" t="s">
        <v>187</v>
      </c>
      <c r="B10" s="34"/>
      <c r="C10" s="35" t="str">
        <f t="shared" si="0"/>
        <v>X</v>
      </c>
      <c r="D10" s="35" t="str">
        <f t="shared" si="1"/>
        <v>-</v>
      </c>
      <c r="E10" s="25"/>
      <c r="F10" s="35" t="str">
        <f t="shared" si="2"/>
        <v>X</v>
      </c>
      <c r="G10" s="35" t="str">
        <f t="shared" si="3"/>
        <v>-</v>
      </c>
      <c r="H10" s="22">
        <v>45</v>
      </c>
      <c r="I10" s="24"/>
    </row>
    <row r="11" spans="1:9" ht="21" customHeight="1">
      <c r="A11" s="54" t="s">
        <v>188</v>
      </c>
      <c r="B11" s="34"/>
      <c r="C11" s="35" t="str">
        <f t="shared" si="0"/>
        <v>X</v>
      </c>
      <c r="D11" s="35" t="str">
        <f t="shared" si="1"/>
        <v>-</v>
      </c>
      <c r="E11" s="25"/>
      <c r="F11" s="35" t="str">
        <f t="shared" si="2"/>
        <v>-</v>
      </c>
      <c r="G11" s="35" t="str">
        <f t="shared" si="3"/>
        <v>X</v>
      </c>
      <c r="H11" s="22">
        <v>46</v>
      </c>
      <c r="I11" s="24"/>
    </row>
    <row r="12" spans="1:9" ht="21" customHeight="1">
      <c r="A12" s="54" t="s">
        <v>189</v>
      </c>
      <c r="B12" s="34"/>
      <c r="C12" s="35" t="str">
        <f t="shared" si="0"/>
        <v>-</v>
      </c>
      <c r="D12" s="35" t="str">
        <f t="shared" si="1"/>
        <v>-</v>
      </c>
      <c r="E12" s="25"/>
      <c r="F12" s="35" t="str">
        <f t="shared" si="2"/>
        <v>X</v>
      </c>
      <c r="G12" s="35" t="str">
        <f t="shared" si="3"/>
        <v>-</v>
      </c>
      <c r="H12" s="22">
        <v>47</v>
      </c>
      <c r="I12" s="24"/>
    </row>
    <row r="13" spans="1:9" ht="21" customHeight="1">
      <c r="A13" s="54" t="s">
        <v>201</v>
      </c>
      <c r="B13" s="34"/>
      <c r="C13" s="35" t="str">
        <f t="shared" si="0"/>
        <v>X</v>
      </c>
      <c r="D13" s="35" t="str">
        <f t="shared" si="1"/>
        <v>-</v>
      </c>
      <c r="E13" s="25"/>
      <c r="F13" s="35" t="str">
        <f t="shared" si="2"/>
        <v>X</v>
      </c>
      <c r="G13" s="35" t="str">
        <f t="shared" si="3"/>
        <v>-</v>
      </c>
      <c r="H13" s="22">
        <v>48</v>
      </c>
      <c r="I13" s="24"/>
    </row>
    <row r="14" spans="1:9" ht="21" customHeight="1">
      <c r="A14" s="54" t="s">
        <v>190</v>
      </c>
      <c r="B14" s="34"/>
      <c r="C14" s="35" t="str">
        <f t="shared" si="0"/>
        <v>X</v>
      </c>
      <c r="D14" s="35" t="str">
        <f t="shared" si="1"/>
        <v>-</v>
      </c>
      <c r="E14" s="25"/>
      <c r="F14" s="35" t="str">
        <f t="shared" si="2"/>
        <v>-</v>
      </c>
      <c r="G14" s="35" t="str">
        <f t="shared" si="3"/>
        <v>X</v>
      </c>
      <c r="H14" s="22">
        <v>49</v>
      </c>
      <c r="I14" s="24"/>
    </row>
    <row r="15" spans="1:9" ht="21" customHeight="1">
      <c r="A15" s="54" t="s">
        <v>191</v>
      </c>
      <c r="B15" s="34"/>
      <c r="C15" s="35" t="str">
        <f t="shared" si="0"/>
        <v>-</v>
      </c>
      <c r="D15" s="35" t="str">
        <f t="shared" si="1"/>
        <v>-</v>
      </c>
      <c r="E15" s="25"/>
      <c r="F15" s="35" t="str">
        <f t="shared" si="2"/>
        <v>X</v>
      </c>
      <c r="G15" s="35" t="str">
        <f t="shared" si="3"/>
        <v>-</v>
      </c>
      <c r="H15" s="22">
        <v>50</v>
      </c>
      <c r="I15" s="24"/>
    </row>
    <row r="16" spans="1:9" ht="21" customHeight="1">
      <c r="A16" s="49" t="s">
        <v>192</v>
      </c>
      <c r="B16" s="34"/>
      <c r="C16" s="35" t="str">
        <f t="shared" si="0"/>
        <v>-</v>
      </c>
      <c r="D16" s="35" t="str">
        <f t="shared" si="1"/>
        <v>-</v>
      </c>
      <c r="E16" s="25"/>
      <c r="F16" s="35" t="str">
        <f t="shared" si="2"/>
        <v>X</v>
      </c>
      <c r="G16" s="35" t="str">
        <f t="shared" si="3"/>
        <v>-</v>
      </c>
      <c r="H16" s="22">
        <v>51</v>
      </c>
      <c r="I16" s="24"/>
    </row>
    <row r="17" spans="1:9" ht="21" customHeight="1">
      <c r="A17" s="49" t="s">
        <v>193</v>
      </c>
      <c r="B17" s="34"/>
      <c r="C17" s="35" t="str">
        <f t="shared" si="0"/>
        <v>-</v>
      </c>
      <c r="D17" s="35" t="str">
        <f t="shared" si="1"/>
        <v>-</v>
      </c>
      <c r="E17" s="25"/>
      <c r="F17" s="35" t="str">
        <f t="shared" si="2"/>
        <v>-</v>
      </c>
      <c r="G17" s="35" t="str">
        <f t="shared" si="3"/>
        <v>-</v>
      </c>
      <c r="H17" s="22">
        <v>52</v>
      </c>
      <c r="I17" s="24"/>
    </row>
    <row r="18" spans="1:9" ht="21" customHeight="1">
      <c r="A18" s="51"/>
      <c r="B18" s="25"/>
      <c r="C18" s="25"/>
      <c r="D18" s="25"/>
      <c r="E18" s="25"/>
      <c r="F18" s="25"/>
      <c r="G18" s="25"/>
      <c r="I18" s="24"/>
    </row>
    <row r="19" spans="1:9" ht="21" customHeight="1">
      <c r="A19" s="51"/>
      <c r="B19" s="25"/>
      <c r="C19" s="25"/>
      <c r="D19" s="25"/>
      <c r="E19" s="25"/>
      <c r="F19" s="25"/>
      <c r="G19" s="25"/>
      <c r="I19" s="24"/>
    </row>
    <row r="20" spans="1:9" ht="21" customHeight="1">
      <c r="A20" s="51"/>
      <c r="B20" s="25"/>
      <c r="C20" s="25"/>
      <c r="D20" s="25"/>
      <c r="E20" s="25"/>
      <c r="F20" s="25"/>
      <c r="G20" s="25"/>
      <c r="I20" s="24"/>
    </row>
    <row r="21" spans="1:9" ht="21" customHeight="1">
      <c r="A21" s="51"/>
      <c r="B21" s="25"/>
      <c r="C21" s="25"/>
      <c r="D21" s="25"/>
      <c r="E21" s="25"/>
      <c r="F21" s="25"/>
      <c r="G21" s="25"/>
      <c r="I21" s="24"/>
    </row>
    <row r="22" spans="1:9" ht="21" customHeight="1">
      <c r="A22" s="51"/>
      <c r="B22" s="25"/>
      <c r="C22" s="25"/>
      <c r="D22" s="25"/>
      <c r="E22" s="25"/>
      <c r="F22" s="25"/>
      <c r="G22" s="25"/>
      <c r="I22" s="24"/>
    </row>
    <row r="23" spans="1:9" ht="21" customHeight="1">
      <c r="A23" s="51"/>
      <c r="B23" s="25"/>
      <c r="C23" s="25"/>
      <c r="D23" s="25"/>
      <c r="E23" s="25"/>
      <c r="F23" s="25"/>
      <c r="G23" s="25"/>
      <c r="I23" s="24"/>
    </row>
    <row r="24" spans="1:9">
      <c r="A24" s="25"/>
      <c r="B24" s="25"/>
      <c r="C24" s="25"/>
      <c r="D24" s="25"/>
      <c r="E24" s="25"/>
      <c r="F24" s="25"/>
      <c r="G24" s="25"/>
      <c r="I24" s="24"/>
    </row>
    <row r="25" spans="1:9">
      <c r="A25" s="25"/>
      <c r="B25" s="25"/>
      <c r="C25" s="25"/>
      <c r="D25" s="25"/>
      <c r="E25" s="25"/>
      <c r="F25" s="25"/>
      <c r="G25" s="25"/>
      <c r="I25" s="24"/>
    </row>
    <row r="26" spans="1:9">
      <c r="A26" s="25"/>
      <c r="B26" s="25"/>
      <c r="C26" s="25"/>
      <c r="D26" s="25"/>
      <c r="E26" s="25"/>
      <c r="F26" s="25"/>
      <c r="G26" s="25"/>
      <c r="I26" s="24"/>
    </row>
    <row r="27" spans="1:9">
      <c r="A27" s="25"/>
      <c r="B27" s="25"/>
      <c r="C27" s="25"/>
      <c r="D27" s="25"/>
      <c r="E27" s="25"/>
      <c r="F27" s="25"/>
      <c r="G27" s="25"/>
      <c r="I27" s="24"/>
    </row>
    <row r="28" spans="1:9">
      <c r="A28" s="25"/>
      <c r="B28" s="25"/>
      <c r="C28" s="25"/>
      <c r="D28" s="25"/>
      <c r="E28" s="25"/>
      <c r="F28" s="25"/>
      <c r="G28" s="25"/>
      <c r="I28" s="24"/>
    </row>
    <row r="29" spans="1:9" ht="21" customHeight="1">
      <c r="A29" s="25"/>
      <c r="B29" s="25"/>
      <c r="C29" s="25"/>
      <c r="D29" s="25"/>
      <c r="E29" s="25"/>
      <c r="F29" s="25"/>
      <c r="G29" s="25"/>
      <c r="I29" s="24"/>
    </row>
    <row r="30" spans="1:9" ht="21" customHeight="1">
      <c r="A30" s="25"/>
      <c r="B30" s="25"/>
      <c r="C30" s="25"/>
      <c r="D30" s="25"/>
      <c r="E30" s="25"/>
      <c r="F30" s="25"/>
      <c r="G30" s="25"/>
      <c r="I30" s="24"/>
    </row>
    <row r="31" spans="1:9">
      <c r="A31" s="25"/>
      <c r="B31" s="25"/>
      <c r="C31" s="25"/>
      <c r="D31" s="25"/>
      <c r="E31" s="25"/>
      <c r="F31" s="25"/>
      <c r="G31" s="25"/>
      <c r="I31" s="24"/>
    </row>
    <row r="32" spans="1:9">
      <c r="A32" s="25"/>
      <c r="B32" s="25"/>
      <c r="C32" s="25"/>
      <c r="D32" s="25"/>
      <c r="E32" s="25"/>
      <c r="F32" s="25"/>
      <c r="G32" s="25"/>
      <c r="I32" s="24"/>
    </row>
    <row r="33" hidden="1"/>
    <row r="34" hidden="1"/>
    <row r="35" hidden="1"/>
    <row r="36" ht="21" hidden="1" customHeight="1"/>
    <row r="37" ht="21" hidden="1" customHeight="1"/>
    <row r="38" ht="21" hidden="1" customHeight="1"/>
    <row r="39" hidden="1"/>
    <row r="40" hidden="1"/>
    <row r="41" hidden="1"/>
    <row r="42" hidden="1"/>
    <row r="43" hidden="1"/>
    <row r="44" ht="20.25" hidden="1" customHeight="1"/>
    <row r="45" ht="20.25" hidden="1" customHeight="1"/>
    <row r="46" ht="20.25" hidden="1" customHeight="1"/>
    <row r="47" ht="20.25" hidden="1" customHeight="1"/>
    <row r="48" ht="20.25" hidden="1" customHeight="1"/>
    <row r="49" ht="20.25" hidden="1" customHeight="1"/>
    <row r="50" hidden="1"/>
    <row r="51" hidden="1"/>
    <row r="52" hidden="1"/>
    <row r="53" hidden="1"/>
    <row r="54" hidden="1"/>
    <row r="55" ht="21" hidden="1" customHeight="1"/>
    <row r="56" ht="21" hidden="1" customHeight="1"/>
    <row r="57" ht="21" hidden="1" customHeight="1"/>
    <row r="58" hidden="1"/>
    <row r="59" hidden="1"/>
    <row r="60" hidden="1"/>
    <row r="61" hidden="1"/>
    <row r="62" hidden="1"/>
    <row r="63" ht="21" hidden="1" customHeight="1"/>
    <row r="64" ht="21" hidden="1" customHeight="1"/>
    <row r="65" ht="21" hidden="1" customHeight="1"/>
    <row r="66" ht="21" hidden="1" customHeight="1"/>
    <row r="67" hidden="1"/>
    <row r="68" hidden="1"/>
    <row r="69" hidden="1"/>
    <row r="70" hidden="1"/>
    <row r="71" hidden="1"/>
    <row r="72" ht="21" hidden="1" customHeight="1"/>
    <row r="73" ht="21" hidden="1" customHeight="1"/>
    <row r="74" ht="21" hidden="1" customHeight="1"/>
    <row r="75" ht="21" hidden="1" customHeight="1"/>
    <row r="76" ht="21" hidden="1" customHeight="1"/>
    <row r="77" ht="21" hidden="1" customHeight="1"/>
    <row r="78" ht="21" hidden="1" customHeight="1"/>
    <row r="79" ht="21" hidden="1" customHeight="1"/>
    <row r="80" ht="21" hidden="1" customHeight="1"/>
    <row r="81" ht="21" hidden="1" customHeight="1"/>
    <row r="82" ht="21" hidden="1" customHeight="1"/>
    <row r="83" ht="21" hidden="1" customHeight="1"/>
    <row r="84" hidden="1"/>
    <row r="85" hidden="1"/>
    <row r="86" hidden="1"/>
    <row r="87" hidden="1"/>
    <row r="88" hidden="1"/>
    <row r="89" hidden="1"/>
    <row r="90" ht="21" hidden="1" customHeight="1"/>
    <row r="91" ht="21" hidden="1" customHeight="1"/>
    <row r="92" hidden="1"/>
    <row r="93" hidden="1"/>
    <row r="94" hidden="1"/>
    <row r="95" hidden="1"/>
    <row r="96" hidden="1"/>
    <row r="97" hidden="1"/>
    <row r="98" hidden="1"/>
    <row r="99" ht="21" hidden="1" customHeight="1"/>
    <row r="100" ht="21" hidden="1" customHeight="1"/>
    <row r="101" ht="21" hidden="1" customHeight="1"/>
    <row r="102" ht="21" hidden="1" customHeight="1"/>
    <row r="103" ht="21" hidden="1" customHeight="1"/>
    <row r="104" ht="21" hidden="1" customHeight="1"/>
    <row r="105" ht="21" hidden="1" customHeight="1"/>
    <row r="106" ht="21" hidden="1" customHeight="1"/>
    <row r="107" ht="21" hidden="1" customHeight="1"/>
    <row r="108" ht="21" hidden="1" customHeight="1"/>
    <row r="109" ht="21" hidden="1" customHeight="1"/>
    <row r="110" ht="21" hidden="1" customHeight="1"/>
    <row r="111" hidden="1"/>
    <row r="112" hidden="1"/>
    <row r="113" hidden="1"/>
    <row r="114" hidden="1"/>
    <row r="115" ht="21" hidden="1" customHeight="1"/>
    <row r="116" ht="21" hidden="1" customHeight="1"/>
    <row r="117" ht="21" hidden="1" customHeight="1"/>
    <row r="118" hidden="1"/>
    <row r="119" hidden="1"/>
    <row r="120" hidden="1"/>
    <row r="121" hidden="1"/>
    <row r="122" hidden="1"/>
    <row r="123" ht="21" hidden="1" customHeight="1"/>
    <row r="124" ht="21" hidden="1" customHeight="1"/>
    <row r="125" ht="21" hidden="1" customHeight="1"/>
    <row r="126" ht="21" hidden="1" customHeight="1"/>
  </sheetData>
  <phoneticPr fontId="1" type="noConversion"/>
  <dataValidations count="1">
    <dataValidation type="list" allowBlank="1" showInputMessage="1" showErrorMessage="1" sqref="G2 G4">
      <formula1>land</formula1>
    </dataValidation>
  </dataValidations>
  <hyperlinks>
    <hyperlink ref="A1" location="FORM!A1" display="Back to form …"/>
  </hyperlinks>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5"/>
  <sheetViews>
    <sheetView workbookViewId="0">
      <selection activeCell="G2" sqref="G2"/>
    </sheetView>
  </sheetViews>
  <sheetFormatPr defaultColWidth="0" defaultRowHeight="12.75" zeroHeight="1"/>
  <cols>
    <col min="1" max="1" width="51" style="22" customWidth="1"/>
    <col min="2" max="2" width="0.140625" style="22" customWidth="1"/>
    <col min="3" max="4" width="25.7109375" style="22" customWidth="1"/>
    <col min="5" max="5" width="8" style="22" customWidth="1"/>
    <col min="6" max="6" width="16" style="22" customWidth="1"/>
    <col min="7" max="7" width="28.42578125" style="22" customWidth="1"/>
    <col min="8" max="8" width="16" style="22" hidden="1" customWidth="1"/>
    <col min="9" max="9" width="16" style="22" customWidth="1"/>
    <col min="10" max="16384" width="0" style="22" hidden="1"/>
  </cols>
  <sheetData>
    <row r="1" spans="1:9" ht="22.5" customHeight="1">
      <c r="A1" s="18" t="s">
        <v>211</v>
      </c>
      <c r="B1" s="19"/>
      <c r="C1" s="19"/>
      <c r="D1" s="19"/>
      <c r="E1" s="19"/>
      <c r="F1" s="19"/>
      <c r="G1" s="19"/>
      <c r="H1" s="20"/>
      <c r="I1" s="21"/>
    </row>
    <row r="2" spans="1:9" ht="18">
      <c r="A2" s="23"/>
      <c r="B2" s="24"/>
      <c r="C2" s="24"/>
      <c r="D2" s="24"/>
      <c r="E2" s="25"/>
      <c r="F2" s="48" t="s">
        <v>206</v>
      </c>
      <c r="G2" s="26" t="str">
        <f>country_1</f>
        <v>Kyrgyzstan</v>
      </c>
      <c r="I2" s="27"/>
    </row>
    <row r="3" spans="1:9" ht="18">
      <c r="A3" s="28" t="s">
        <v>202</v>
      </c>
      <c r="B3" s="29"/>
      <c r="C3" s="29"/>
      <c r="D3" s="29"/>
      <c r="E3" s="25"/>
      <c r="F3" s="48"/>
      <c r="G3" s="26"/>
      <c r="I3" s="30"/>
    </row>
    <row r="4" spans="1:9" ht="18">
      <c r="A4" s="28"/>
      <c r="B4" s="24"/>
      <c r="C4" s="24"/>
      <c r="D4" s="24"/>
      <c r="E4" s="25"/>
      <c r="F4" s="48" t="s">
        <v>207</v>
      </c>
      <c r="G4" s="26" t="str">
        <f>country_2</f>
        <v>Bulgaria</v>
      </c>
      <c r="I4" s="27"/>
    </row>
    <row r="5" spans="1:9">
      <c r="A5" s="25"/>
      <c r="B5" s="25"/>
      <c r="C5" s="25"/>
      <c r="D5" s="32"/>
      <c r="E5" s="25"/>
      <c r="F5" s="25"/>
      <c r="G5" s="25"/>
      <c r="I5" s="24"/>
    </row>
    <row r="6" spans="1:9" ht="21" customHeight="1">
      <c r="A6" s="33"/>
      <c r="B6" s="34"/>
      <c r="C6" s="57" t="str">
        <f>G2</f>
        <v>Kyrgyzstan</v>
      </c>
      <c r="D6" s="58" t="str">
        <f>G4</f>
        <v>Bulgaria</v>
      </c>
      <c r="E6" s="25"/>
      <c r="F6" s="25"/>
      <c r="G6" s="25"/>
      <c r="I6" s="24"/>
    </row>
    <row r="7" spans="1:9" ht="21" customHeight="1">
      <c r="A7" s="52" t="s">
        <v>155</v>
      </c>
      <c r="B7" s="34"/>
      <c r="C7" s="35" t="str">
        <f>IF(HLOOKUP($C$6,komplett,H7,FALSE)=1,"X","-")</f>
        <v>X</v>
      </c>
      <c r="D7" s="35" t="str">
        <f>IF(HLOOKUP($D$6,komplett,H7,FALSE)=1,"X","-")</f>
        <v>X</v>
      </c>
      <c r="E7" s="25"/>
      <c r="F7" s="25"/>
      <c r="G7" s="25"/>
      <c r="H7" s="22">
        <v>53</v>
      </c>
      <c r="I7" s="24"/>
    </row>
    <row r="8" spans="1:9" ht="21" customHeight="1">
      <c r="A8" s="52" t="s">
        <v>156</v>
      </c>
      <c r="B8" s="34"/>
      <c r="C8" s="35" t="str">
        <f>IF(HLOOKUP($C$6,komplett,H8,FALSE)=2,"X","-")</f>
        <v>-</v>
      </c>
      <c r="D8" s="35" t="str">
        <f>IF(HLOOKUP($D$6,komplett,H8,FALSE)=2,"X","-")</f>
        <v>-</v>
      </c>
      <c r="E8" s="25"/>
      <c r="F8" s="25"/>
      <c r="G8" s="25"/>
      <c r="H8" s="22">
        <v>53</v>
      </c>
      <c r="I8" s="24"/>
    </row>
    <row r="9" spans="1:9" ht="21" customHeight="1">
      <c r="A9" s="50"/>
      <c r="B9" s="25"/>
      <c r="C9" s="36"/>
      <c r="D9" s="36"/>
      <c r="E9" s="25"/>
      <c r="F9" s="25"/>
      <c r="G9" s="25"/>
      <c r="I9" s="24"/>
    </row>
    <row r="10" spans="1:9" ht="21" customHeight="1">
      <c r="A10" s="50"/>
      <c r="B10" s="25"/>
      <c r="C10" s="36"/>
      <c r="D10" s="36"/>
      <c r="E10" s="25"/>
      <c r="F10" s="25"/>
      <c r="G10" s="25"/>
      <c r="I10" s="24"/>
    </row>
    <row r="11" spans="1:9" ht="21" customHeight="1">
      <c r="A11" s="50"/>
      <c r="B11" s="25"/>
      <c r="C11" s="36"/>
      <c r="D11" s="36"/>
      <c r="E11" s="25"/>
      <c r="F11" s="25"/>
      <c r="G11" s="25"/>
      <c r="I11" s="24"/>
    </row>
    <row r="12" spans="1:9" ht="21" customHeight="1">
      <c r="A12" s="50"/>
      <c r="B12" s="25"/>
      <c r="C12" s="36"/>
      <c r="D12" s="36"/>
      <c r="E12" s="25"/>
      <c r="F12" s="25"/>
      <c r="G12" s="25"/>
      <c r="I12" s="24"/>
    </row>
    <row r="13" spans="1:9" ht="21" customHeight="1">
      <c r="A13" s="50"/>
      <c r="B13" s="25"/>
      <c r="C13" s="36"/>
      <c r="D13" s="36"/>
      <c r="E13" s="25"/>
      <c r="F13" s="25"/>
      <c r="G13" s="25"/>
      <c r="I13" s="24"/>
    </row>
    <row r="14" spans="1:9" ht="21" customHeight="1">
      <c r="A14" s="50"/>
      <c r="B14" s="25"/>
      <c r="C14" s="36"/>
      <c r="D14" s="36"/>
      <c r="E14" s="25"/>
      <c r="F14" s="25"/>
      <c r="G14" s="25"/>
      <c r="I14" s="24"/>
    </row>
    <row r="15" spans="1:9" ht="21" customHeight="1">
      <c r="A15" s="51"/>
      <c r="B15" s="25"/>
      <c r="C15" s="36"/>
      <c r="D15" s="36"/>
      <c r="E15" s="25"/>
      <c r="F15" s="25"/>
      <c r="G15" s="25"/>
      <c r="I15" s="24"/>
    </row>
    <row r="16" spans="1:9" ht="21" customHeight="1">
      <c r="A16" s="51"/>
      <c r="B16" s="25"/>
      <c r="C16" s="36"/>
      <c r="D16" s="36"/>
      <c r="E16" s="25"/>
      <c r="F16" s="25"/>
      <c r="G16" s="25"/>
      <c r="I16" s="24"/>
    </row>
    <row r="17" spans="1:9" ht="21" customHeight="1">
      <c r="A17" s="51"/>
      <c r="B17" s="25"/>
      <c r="C17" s="25"/>
      <c r="D17" s="25"/>
      <c r="E17" s="25"/>
      <c r="F17" s="25"/>
      <c r="G17" s="25"/>
      <c r="I17" s="24"/>
    </row>
    <row r="18" spans="1:9" ht="21" customHeight="1">
      <c r="A18" s="51"/>
      <c r="B18" s="25"/>
      <c r="C18" s="25"/>
      <c r="D18" s="25"/>
      <c r="E18" s="25"/>
      <c r="F18" s="25"/>
      <c r="G18" s="25"/>
      <c r="I18" s="24"/>
    </row>
    <row r="19" spans="1:9" ht="21" customHeight="1">
      <c r="A19" s="51"/>
      <c r="B19" s="25"/>
      <c r="C19" s="25"/>
      <c r="D19" s="25"/>
      <c r="E19" s="25"/>
      <c r="F19" s="25"/>
      <c r="G19" s="25"/>
      <c r="I19" s="24"/>
    </row>
    <row r="20" spans="1:9" ht="21" customHeight="1">
      <c r="A20" s="51"/>
      <c r="B20" s="25"/>
      <c r="C20" s="25"/>
      <c r="D20" s="25"/>
      <c r="E20" s="25"/>
      <c r="F20" s="25"/>
      <c r="G20" s="25"/>
      <c r="I20" s="24"/>
    </row>
    <row r="21" spans="1:9" ht="21" customHeight="1">
      <c r="A21" s="51"/>
      <c r="B21" s="25"/>
      <c r="C21" s="25"/>
      <c r="D21" s="25"/>
      <c r="E21" s="25"/>
      <c r="F21" s="25"/>
      <c r="G21" s="25"/>
      <c r="I21" s="24"/>
    </row>
    <row r="22" spans="1:9" ht="21" customHeight="1">
      <c r="A22" s="51"/>
      <c r="B22" s="25"/>
      <c r="C22" s="25"/>
      <c r="D22" s="25"/>
      <c r="E22" s="25"/>
      <c r="F22" s="25"/>
      <c r="G22" s="25"/>
      <c r="I22" s="24"/>
    </row>
    <row r="23" spans="1:9" ht="21" customHeight="1">
      <c r="A23" s="51"/>
      <c r="B23" s="25"/>
      <c r="C23" s="25"/>
      <c r="D23" s="25"/>
      <c r="E23" s="25"/>
      <c r="F23" s="25"/>
      <c r="G23" s="25"/>
      <c r="I23" s="24"/>
    </row>
    <row r="24" spans="1:9">
      <c r="A24" s="25"/>
      <c r="B24" s="25"/>
      <c r="C24" s="25"/>
      <c r="D24" s="25"/>
      <c r="E24" s="25"/>
      <c r="F24" s="25"/>
      <c r="G24" s="25"/>
      <c r="I24" s="24"/>
    </row>
    <row r="25" spans="1:9">
      <c r="A25" s="25"/>
      <c r="B25" s="25"/>
      <c r="C25" s="25"/>
      <c r="D25" s="25"/>
      <c r="E25" s="25"/>
      <c r="F25" s="25"/>
      <c r="G25" s="25"/>
      <c r="I25" s="24"/>
    </row>
    <row r="26" spans="1:9">
      <c r="A26" s="25"/>
      <c r="B26" s="25"/>
      <c r="C26" s="25"/>
      <c r="D26" s="25"/>
      <c r="E26" s="25"/>
      <c r="F26" s="25"/>
      <c r="G26" s="25"/>
      <c r="I26" s="24"/>
    </row>
    <row r="27" spans="1:9">
      <c r="A27" s="25"/>
      <c r="B27" s="25"/>
      <c r="C27" s="25"/>
      <c r="D27" s="25"/>
      <c r="E27" s="25"/>
      <c r="F27" s="25"/>
      <c r="G27" s="25"/>
      <c r="I27" s="24"/>
    </row>
    <row r="28" spans="1:9" ht="21" customHeight="1">
      <c r="A28" s="25"/>
      <c r="B28" s="25"/>
      <c r="C28" s="25"/>
      <c r="D28" s="25"/>
      <c r="E28" s="25"/>
      <c r="F28" s="25"/>
      <c r="G28" s="25"/>
      <c r="I28" s="24"/>
    </row>
    <row r="29" spans="1:9" ht="21" customHeight="1">
      <c r="A29" s="25"/>
      <c r="B29" s="25"/>
      <c r="C29" s="25"/>
      <c r="D29" s="25"/>
      <c r="E29" s="25"/>
      <c r="F29" s="25"/>
      <c r="G29" s="25"/>
      <c r="I29" s="24"/>
    </row>
    <row r="30" spans="1:9">
      <c r="A30" s="25"/>
      <c r="B30" s="25"/>
      <c r="C30" s="25"/>
      <c r="D30" s="25"/>
      <c r="E30" s="25"/>
      <c r="F30" s="25"/>
      <c r="G30" s="25"/>
      <c r="I30" s="24"/>
    </row>
    <row r="31" spans="1:9">
      <c r="A31" s="25"/>
      <c r="B31" s="25"/>
      <c r="C31" s="25"/>
      <c r="D31" s="25"/>
      <c r="E31" s="25"/>
      <c r="F31" s="25"/>
      <c r="G31" s="25"/>
      <c r="I31" s="24"/>
    </row>
    <row r="32" spans="1:9">
      <c r="A32" s="25"/>
      <c r="B32" s="25"/>
      <c r="C32" s="25"/>
      <c r="D32" s="25"/>
      <c r="E32" s="25"/>
      <c r="F32" s="25"/>
      <c r="G32" s="25"/>
      <c r="I32" s="24"/>
    </row>
    <row r="33" hidden="1"/>
    <row r="34" hidden="1"/>
    <row r="35" ht="21" hidden="1" customHeight="1"/>
    <row r="36" ht="21" hidden="1" customHeight="1"/>
    <row r="37" ht="21" hidden="1" customHeight="1"/>
    <row r="38" hidden="1"/>
    <row r="39" hidden="1"/>
    <row r="40" hidden="1"/>
    <row r="41" hidden="1"/>
    <row r="42" hidden="1"/>
    <row r="43" ht="20.25" hidden="1" customHeight="1"/>
    <row r="44" ht="20.25" hidden="1" customHeight="1"/>
    <row r="45" ht="20.25" hidden="1" customHeight="1"/>
    <row r="46" ht="20.25" hidden="1" customHeight="1"/>
    <row r="47" ht="20.25" hidden="1" customHeight="1"/>
    <row r="48" ht="20.25" hidden="1" customHeight="1"/>
    <row r="49" hidden="1"/>
    <row r="50" hidden="1"/>
    <row r="51" hidden="1"/>
    <row r="52" hidden="1"/>
    <row r="53" hidden="1"/>
    <row r="54" ht="21" hidden="1" customHeight="1"/>
    <row r="55" ht="21" hidden="1" customHeight="1"/>
    <row r="56" ht="21" hidden="1" customHeight="1"/>
    <row r="57" hidden="1"/>
    <row r="58" hidden="1"/>
    <row r="59" hidden="1"/>
    <row r="60" hidden="1"/>
    <row r="61" hidden="1"/>
    <row r="62" ht="21" hidden="1" customHeight="1"/>
    <row r="63" ht="21" hidden="1" customHeight="1"/>
    <row r="64" ht="21" hidden="1" customHeight="1"/>
    <row r="65" ht="21" hidden="1" customHeight="1"/>
    <row r="66" hidden="1"/>
    <row r="67" hidden="1"/>
    <row r="68" hidden="1"/>
    <row r="69" hidden="1"/>
    <row r="70" hidden="1"/>
    <row r="71" ht="21" hidden="1" customHeight="1"/>
    <row r="72" ht="21" hidden="1" customHeight="1"/>
    <row r="73" ht="21" hidden="1" customHeight="1"/>
    <row r="74" ht="21" hidden="1" customHeight="1"/>
    <row r="75" ht="21" hidden="1" customHeight="1"/>
    <row r="76" ht="21" hidden="1" customHeight="1"/>
    <row r="77" ht="21" hidden="1" customHeight="1"/>
    <row r="78" ht="21" hidden="1" customHeight="1"/>
    <row r="79" ht="21" hidden="1" customHeight="1"/>
    <row r="80" ht="21" hidden="1" customHeight="1"/>
    <row r="81" ht="21" hidden="1" customHeight="1"/>
    <row r="82" ht="21" hidden="1" customHeight="1"/>
    <row r="83" hidden="1"/>
    <row r="84" hidden="1"/>
    <row r="85" hidden="1"/>
    <row r="86" hidden="1"/>
    <row r="87" hidden="1"/>
    <row r="88" hidden="1"/>
    <row r="89" ht="21" hidden="1" customHeight="1"/>
    <row r="90" ht="21" hidden="1" customHeight="1"/>
    <row r="91" hidden="1"/>
    <row r="92" hidden="1"/>
    <row r="93" hidden="1"/>
    <row r="94" hidden="1"/>
    <row r="95" hidden="1"/>
    <row r="96" hidden="1"/>
    <row r="97" hidden="1"/>
    <row r="98" ht="21" hidden="1" customHeight="1"/>
    <row r="99" ht="21" hidden="1" customHeight="1"/>
    <row r="100" ht="21" hidden="1" customHeight="1"/>
    <row r="101" ht="21" hidden="1" customHeight="1"/>
    <row r="102" ht="21" hidden="1" customHeight="1"/>
    <row r="103" ht="21" hidden="1" customHeight="1"/>
    <row r="104" ht="21" hidden="1" customHeight="1"/>
    <row r="105" ht="21" hidden="1" customHeight="1"/>
    <row r="106" ht="21" hidden="1" customHeight="1"/>
    <row r="107" ht="21" hidden="1" customHeight="1"/>
    <row r="108" ht="21" hidden="1" customHeight="1"/>
    <row r="109" ht="21" hidden="1" customHeight="1"/>
    <row r="110" hidden="1"/>
    <row r="111" hidden="1"/>
    <row r="112" hidden="1"/>
    <row r="113" hidden="1"/>
    <row r="114" ht="21" hidden="1" customHeight="1"/>
    <row r="115" ht="21" hidden="1" customHeight="1"/>
    <row r="116" ht="21" hidden="1" customHeight="1"/>
    <row r="117" hidden="1"/>
    <row r="118" hidden="1"/>
    <row r="119" hidden="1"/>
    <row r="120" hidden="1"/>
    <row r="121" hidden="1"/>
    <row r="122" ht="21" hidden="1" customHeight="1"/>
    <row r="123" ht="21" hidden="1" customHeight="1"/>
    <row r="124" ht="21" hidden="1" customHeight="1"/>
    <row r="125" ht="21" hidden="1" customHeight="1"/>
  </sheetData>
  <phoneticPr fontId="1" type="noConversion"/>
  <dataValidations count="1">
    <dataValidation type="list" allowBlank="1" showInputMessage="1" showErrorMessage="1" sqref="G2 G4">
      <formula1>land</formula1>
    </dataValidation>
  </dataValidations>
  <hyperlinks>
    <hyperlink ref="A1" location="FORM!A1" display="Back to form …"/>
  </hyperlinks>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5"/>
  <sheetViews>
    <sheetView workbookViewId="0">
      <selection activeCell="I2" sqref="I2:I4"/>
    </sheetView>
  </sheetViews>
  <sheetFormatPr defaultColWidth="0" defaultRowHeight="12.75" zeroHeight="1"/>
  <cols>
    <col min="1" max="1" width="51" style="22" customWidth="1"/>
    <col min="2" max="2" width="0.140625" style="22" customWidth="1"/>
    <col min="3" max="4" width="25.7109375" style="22" customWidth="1"/>
    <col min="5" max="5" width="8" style="22" customWidth="1"/>
    <col min="6" max="6" width="16" style="22" customWidth="1"/>
    <col min="7" max="7" width="28.42578125" style="22" customWidth="1"/>
    <col min="8" max="8" width="16" style="22" hidden="1" customWidth="1"/>
    <col min="9" max="9" width="16" style="22" customWidth="1"/>
    <col min="10" max="16384" width="0" style="22" hidden="1"/>
  </cols>
  <sheetData>
    <row r="1" spans="1:9" ht="22.5" customHeight="1">
      <c r="A1" s="18" t="s">
        <v>211</v>
      </c>
      <c r="B1" s="19"/>
      <c r="C1" s="19"/>
      <c r="D1" s="19"/>
      <c r="E1" s="19"/>
      <c r="F1" s="19"/>
      <c r="G1" s="19"/>
      <c r="H1" s="20"/>
      <c r="I1" s="21"/>
    </row>
    <row r="2" spans="1:9" ht="18">
      <c r="A2" s="23"/>
      <c r="B2" s="24"/>
      <c r="C2" s="24"/>
      <c r="D2" s="24"/>
      <c r="E2" s="25"/>
      <c r="F2" s="48" t="s">
        <v>206</v>
      </c>
      <c r="G2" s="26" t="str">
        <f>country_1</f>
        <v>Kyrgyzstan</v>
      </c>
      <c r="I2" s="27"/>
    </row>
    <row r="3" spans="1:9" ht="18">
      <c r="A3" s="28" t="s">
        <v>203</v>
      </c>
      <c r="B3" s="24"/>
      <c r="C3" s="24"/>
      <c r="D3" s="29"/>
      <c r="E3" s="25"/>
      <c r="F3" s="48"/>
      <c r="G3" s="26"/>
      <c r="I3" s="30"/>
    </row>
    <row r="4" spans="1:9" ht="18">
      <c r="A4" s="31" t="s">
        <v>204</v>
      </c>
      <c r="B4" s="24"/>
      <c r="C4" s="24"/>
      <c r="D4" s="24"/>
      <c r="E4" s="25"/>
      <c r="F4" s="48" t="s">
        <v>207</v>
      </c>
      <c r="G4" s="26" t="str">
        <f>country_2</f>
        <v>Bulgaria</v>
      </c>
      <c r="I4" s="27"/>
    </row>
    <row r="5" spans="1:9">
      <c r="A5" s="25"/>
      <c r="B5" s="25"/>
      <c r="C5" s="25"/>
      <c r="D5" s="32"/>
      <c r="E5" s="25"/>
      <c r="F5" s="25"/>
      <c r="G5" s="25"/>
      <c r="I5" s="24"/>
    </row>
    <row r="6" spans="1:9" ht="21" customHeight="1">
      <c r="A6" s="33"/>
      <c r="B6" s="34"/>
      <c r="C6" s="57" t="str">
        <f>G2</f>
        <v>Kyrgyzstan</v>
      </c>
      <c r="D6" s="58" t="str">
        <f>G4</f>
        <v>Bulgaria</v>
      </c>
      <c r="E6" s="25"/>
      <c r="F6" s="25"/>
      <c r="G6" s="25"/>
      <c r="I6" s="24"/>
    </row>
    <row r="7" spans="1:9" ht="21" customHeight="1">
      <c r="A7" s="49" t="s">
        <v>194</v>
      </c>
      <c r="B7" s="34"/>
      <c r="C7" s="35" t="str">
        <f>IF(HLOOKUP($C$6,komplett,H7,FALSE)=1,"X","-")</f>
        <v>X</v>
      </c>
      <c r="D7" s="35" t="str">
        <f>IF(HLOOKUP($D$6,komplett,H7,FALSE)=1,"X","-")</f>
        <v>X</v>
      </c>
      <c r="E7" s="25"/>
      <c r="F7" s="25"/>
      <c r="G7" s="25"/>
      <c r="H7" s="22">
        <v>54</v>
      </c>
      <c r="I7" s="24"/>
    </row>
    <row r="8" spans="1:9" ht="21" customHeight="1">
      <c r="A8" s="49" t="s">
        <v>195</v>
      </c>
      <c r="B8" s="34"/>
      <c r="C8" s="35" t="str">
        <f>IF(HLOOKUP($C$6,komplett,H8,FALSE)=1,"X","-")</f>
        <v>-</v>
      </c>
      <c r="D8" s="35" t="str">
        <f>IF(HLOOKUP($D$6,komplett,H8,FALSE)=1,"X","-")</f>
        <v>-</v>
      </c>
      <c r="E8" s="25"/>
      <c r="F8" s="25"/>
      <c r="G8" s="25"/>
      <c r="H8" s="22">
        <v>55</v>
      </c>
      <c r="I8" s="24"/>
    </row>
    <row r="9" spans="1:9" ht="21" customHeight="1">
      <c r="A9" s="49" t="s">
        <v>156</v>
      </c>
      <c r="B9" s="34"/>
      <c r="C9" s="35" t="str">
        <f>IF(HLOOKUP($C$6,komplett,H9,FALSE)=1,"X","-")</f>
        <v>-</v>
      </c>
      <c r="D9" s="35" t="str">
        <f>IF(HLOOKUP($D$6,komplett,H9,FALSE)=1,"X","-")</f>
        <v>-</v>
      </c>
      <c r="E9" s="25"/>
      <c r="F9" s="25"/>
      <c r="G9" s="25"/>
      <c r="H9" s="22">
        <v>56</v>
      </c>
      <c r="I9" s="24"/>
    </row>
    <row r="10" spans="1:9" ht="21" customHeight="1">
      <c r="A10" s="50"/>
      <c r="B10" s="25"/>
      <c r="C10" s="36"/>
      <c r="D10" s="36"/>
      <c r="E10" s="25"/>
      <c r="F10" s="25"/>
      <c r="G10" s="25"/>
      <c r="I10" s="24"/>
    </row>
    <row r="11" spans="1:9" ht="21" customHeight="1">
      <c r="A11" s="50"/>
      <c r="B11" s="25"/>
      <c r="C11" s="36"/>
      <c r="D11" s="36"/>
      <c r="E11" s="25"/>
      <c r="F11" s="25"/>
      <c r="G11" s="25"/>
      <c r="I11" s="24"/>
    </row>
    <row r="12" spans="1:9" ht="21" customHeight="1">
      <c r="A12" s="50"/>
      <c r="B12" s="25"/>
      <c r="C12" s="36"/>
      <c r="D12" s="36"/>
      <c r="E12" s="25"/>
      <c r="F12" s="25"/>
      <c r="G12" s="25"/>
      <c r="I12" s="24"/>
    </row>
    <row r="13" spans="1:9" ht="21" customHeight="1">
      <c r="A13" s="50"/>
      <c r="B13" s="25"/>
      <c r="C13" s="36"/>
      <c r="D13" s="36"/>
      <c r="E13" s="25"/>
      <c r="F13" s="25"/>
      <c r="G13" s="25"/>
      <c r="I13" s="24"/>
    </row>
    <row r="14" spans="1:9" ht="21" customHeight="1">
      <c r="A14" s="50"/>
      <c r="B14" s="25"/>
      <c r="C14" s="36"/>
      <c r="D14" s="36"/>
      <c r="E14" s="25"/>
      <c r="F14" s="25"/>
      <c r="G14" s="25"/>
      <c r="I14" s="24"/>
    </row>
    <row r="15" spans="1:9" ht="21" customHeight="1">
      <c r="A15" s="51"/>
      <c r="B15" s="25"/>
      <c r="C15" s="36"/>
      <c r="D15" s="36"/>
      <c r="E15" s="25"/>
      <c r="F15" s="25"/>
      <c r="G15" s="25"/>
      <c r="I15" s="24"/>
    </row>
    <row r="16" spans="1:9" ht="21" customHeight="1">
      <c r="A16" s="51"/>
      <c r="B16" s="25"/>
      <c r="C16" s="36"/>
      <c r="D16" s="36"/>
      <c r="E16" s="25"/>
      <c r="F16" s="25"/>
      <c r="G16" s="25"/>
      <c r="I16" s="24"/>
    </row>
    <row r="17" spans="1:9" ht="21" customHeight="1">
      <c r="A17" s="51"/>
      <c r="B17" s="25"/>
      <c r="C17" s="25"/>
      <c r="D17" s="25"/>
      <c r="E17" s="25"/>
      <c r="F17" s="25"/>
      <c r="G17" s="25"/>
      <c r="I17" s="24"/>
    </row>
    <row r="18" spans="1:9" ht="21" customHeight="1">
      <c r="A18" s="51"/>
      <c r="B18" s="25"/>
      <c r="C18" s="25"/>
      <c r="D18" s="25"/>
      <c r="E18" s="25"/>
      <c r="F18" s="25"/>
      <c r="G18" s="25"/>
      <c r="I18" s="24"/>
    </row>
    <row r="19" spans="1:9" ht="21" customHeight="1">
      <c r="A19" s="51"/>
      <c r="B19" s="25"/>
      <c r="C19" s="25"/>
      <c r="D19" s="25"/>
      <c r="E19" s="25"/>
      <c r="F19" s="25"/>
      <c r="G19" s="25"/>
      <c r="I19" s="24"/>
    </row>
    <row r="20" spans="1:9" ht="21" customHeight="1">
      <c r="A20" s="51"/>
      <c r="B20" s="25"/>
      <c r="C20" s="25"/>
      <c r="D20" s="25"/>
      <c r="E20" s="25"/>
      <c r="F20" s="25"/>
      <c r="G20" s="25"/>
      <c r="I20" s="24"/>
    </row>
    <row r="21" spans="1:9" ht="21" customHeight="1">
      <c r="A21" s="51"/>
      <c r="B21" s="25"/>
      <c r="C21" s="25"/>
      <c r="D21" s="25"/>
      <c r="E21" s="25"/>
      <c r="F21" s="25"/>
      <c r="G21" s="25"/>
      <c r="I21" s="24"/>
    </row>
    <row r="22" spans="1:9" ht="21" customHeight="1">
      <c r="A22" s="51"/>
      <c r="B22" s="25"/>
      <c r="C22" s="25"/>
      <c r="D22" s="25"/>
      <c r="E22" s="25"/>
      <c r="F22" s="25"/>
      <c r="G22" s="25"/>
      <c r="I22" s="24"/>
    </row>
    <row r="23" spans="1:9" ht="21" customHeight="1">
      <c r="A23" s="51"/>
      <c r="B23" s="25"/>
      <c r="C23" s="25"/>
      <c r="D23" s="25"/>
      <c r="E23" s="25"/>
      <c r="F23" s="25"/>
      <c r="G23" s="25"/>
      <c r="I23" s="24"/>
    </row>
    <row r="24" spans="1:9">
      <c r="A24" s="25"/>
      <c r="B24" s="25"/>
      <c r="C24" s="25"/>
      <c r="D24" s="25"/>
      <c r="E24" s="25"/>
      <c r="F24" s="25"/>
      <c r="G24" s="25"/>
      <c r="I24" s="24"/>
    </row>
    <row r="25" spans="1:9">
      <c r="A25" s="25"/>
      <c r="B25" s="25"/>
      <c r="C25" s="25"/>
      <c r="D25" s="25"/>
      <c r="E25" s="25"/>
      <c r="F25" s="25"/>
      <c r="G25" s="25"/>
      <c r="I25" s="24"/>
    </row>
    <row r="26" spans="1:9">
      <c r="A26" s="25"/>
      <c r="B26" s="25"/>
      <c r="C26" s="25"/>
      <c r="D26" s="25"/>
      <c r="E26" s="25"/>
      <c r="F26" s="25"/>
      <c r="G26" s="25"/>
      <c r="I26" s="24"/>
    </row>
    <row r="27" spans="1:9">
      <c r="A27" s="25"/>
      <c r="B27" s="25"/>
      <c r="C27" s="25"/>
      <c r="D27" s="25"/>
      <c r="E27" s="25"/>
      <c r="F27" s="25"/>
      <c r="G27" s="25"/>
      <c r="I27" s="24"/>
    </row>
    <row r="28" spans="1:9" ht="21" customHeight="1">
      <c r="A28" s="25"/>
      <c r="B28" s="25"/>
      <c r="C28" s="25"/>
      <c r="D28" s="25"/>
      <c r="E28" s="25"/>
      <c r="F28" s="25"/>
      <c r="G28" s="25"/>
      <c r="I28" s="24"/>
    </row>
    <row r="29" spans="1:9" ht="21" customHeight="1">
      <c r="A29" s="25"/>
      <c r="B29" s="25"/>
      <c r="C29" s="25"/>
      <c r="D29" s="25"/>
      <c r="E29" s="25"/>
      <c r="F29" s="25"/>
      <c r="G29" s="25"/>
      <c r="I29" s="24"/>
    </row>
    <row r="30" spans="1:9">
      <c r="A30" s="25"/>
      <c r="B30" s="25"/>
      <c r="C30" s="25"/>
      <c r="D30" s="25"/>
      <c r="E30" s="25"/>
      <c r="F30" s="25"/>
      <c r="G30" s="25"/>
      <c r="I30" s="24"/>
    </row>
    <row r="31" spans="1:9">
      <c r="A31" s="25"/>
      <c r="B31" s="25"/>
      <c r="C31" s="25"/>
      <c r="D31" s="25"/>
      <c r="E31" s="25"/>
      <c r="F31" s="25"/>
      <c r="G31" s="25"/>
      <c r="I31" s="24"/>
    </row>
    <row r="32" spans="1:9">
      <c r="A32" s="25"/>
      <c r="B32" s="25"/>
      <c r="C32" s="25"/>
      <c r="D32" s="25"/>
      <c r="E32" s="25"/>
      <c r="F32" s="25"/>
      <c r="G32" s="25"/>
      <c r="I32" s="24"/>
    </row>
    <row r="33" hidden="1"/>
    <row r="34" hidden="1"/>
    <row r="35" ht="21" hidden="1" customHeight="1"/>
    <row r="36" ht="21" hidden="1" customHeight="1"/>
    <row r="37" ht="21" hidden="1" customHeight="1"/>
    <row r="38" hidden="1"/>
    <row r="39" hidden="1"/>
    <row r="40" hidden="1"/>
    <row r="41" hidden="1"/>
    <row r="42" hidden="1"/>
    <row r="43" ht="20.25" hidden="1" customHeight="1"/>
    <row r="44" ht="20.25" hidden="1" customHeight="1"/>
    <row r="45" ht="20.25" hidden="1" customHeight="1"/>
    <row r="46" ht="20.25" hidden="1" customHeight="1"/>
    <row r="47" ht="20.25" hidden="1" customHeight="1"/>
    <row r="48" ht="20.25" hidden="1" customHeight="1"/>
    <row r="49" hidden="1"/>
    <row r="50" hidden="1"/>
    <row r="51" hidden="1"/>
    <row r="52" hidden="1"/>
    <row r="53" hidden="1"/>
    <row r="54" ht="21" hidden="1" customHeight="1"/>
    <row r="55" ht="21" hidden="1" customHeight="1"/>
    <row r="56" ht="21" hidden="1" customHeight="1"/>
    <row r="57" hidden="1"/>
    <row r="58" hidden="1"/>
    <row r="59" hidden="1"/>
    <row r="60" hidden="1"/>
    <row r="61" hidden="1"/>
    <row r="62" ht="21" hidden="1" customHeight="1"/>
    <row r="63" ht="21" hidden="1" customHeight="1"/>
    <row r="64" ht="21" hidden="1" customHeight="1"/>
    <row r="65" ht="21" hidden="1" customHeight="1"/>
    <row r="66" hidden="1"/>
    <row r="67" hidden="1"/>
    <row r="68" hidden="1"/>
    <row r="69" hidden="1"/>
    <row r="70" hidden="1"/>
    <row r="71" ht="21" hidden="1" customHeight="1"/>
    <row r="72" ht="21" hidden="1" customHeight="1"/>
    <row r="73" ht="21" hidden="1" customHeight="1"/>
    <row r="74" ht="21" hidden="1" customHeight="1"/>
    <row r="75" ht="21" hidden="1" customHeight="1"/>
    <row r="76" ht="21" hidden="1" customHeight="1"/>
    <row r="77" ht="21" hidden="1" customHeight="1"/>
    <row r="78" ht="21" hidden="1" customHeight="1"/>
    <row r="79" ht="21" hidden="1" customHeight="1"/>
    <row r="80" ht="21" hidden="1" customHeight="1"/>
    <row r="81" ht="21" hidden="1" customHeight="1"/>
    <row r="82" ht="21" hidden="1" customHeight="1"/>
    <row r="83" hidden="1"/>
    <row r="84" hidden="1"/>
    <row r="85" hidden="1"/>
    <row r="86" hidden="1"/>
    <row r="87" hidden="1"/>
    <row r="88" hidden="1"/>
    <row r="89" ht="21" hidden="1" customHeight="1"/>
    <row r="90" ht="21" hidden="1" customHeight="1"/>
    <row r="91" hidden="1"/>
    <row r="92" hidden="1"/>
    <row r="93" hidden="1"/>
    <row r="94" hidden="1"/>
    <row r="95" hidden="1"/>
    <row r="96" hidden="1"/>
    <row r="97" hidden="1"/>
    <row r="98" ht="21" hidden="1" customHeight="1"/>
    <row r="99" ht="21" hidden="1" customHeight="1"/>
    <row r="100" ht="21" hidden="1" customHeight="1"/>
    <row r="101" ht="21" hidden="1" customHeight="1"/>
    <row r="102" ht="21" hidden="1" customHeight="1"/>
    <row r="103" ht="21" hidden="1" customHeight="1"/>
    <row r="104" ht="21" hidden="1" customHeight="1"/>
    <row r="105" ht="21" hidden="1" customHeight="1"/>
    <row r="106" ht="21" hidden="1" customHeight="1"/>
    <row r="107" ht="21" hidden="1" customHeight="1"/>
    <row r="108" ht="21" hidden="1" customHeight="1"/>
    <row r="109" ht="21" hidden="1" customHeight="1"/>
    <row r="110" hidden="1"/>
    <row r="111" hidden="1"/>
    <row r="112" hidden="1"/>
    <row r="113" hidden="1"/>
    <row r="114" ht="21" hidden="1" customHeight="1"/>
    <row r="115" ht="21" hidden="1" customHeight="1"/>
    <row r="116" ht="21" hidden="1" customHeight="1"/>
    <row r="117" hidden="1"/>
    <row r="118" hidden="1"/>
    <row r="119" hidden="1"/>
    <row r="120" hidden="1"/>
    <row r="121" hidden="1"/>
    <row r="122" ht="21" hidden="1" customHeight="1"/>
    <row r="123" ht="21" hidden="1" customHeight="1"/>
    <row r="124" ht="21" hidden="1" customHeight="1"/>
    <row r="125" ht="21" hidden="1" customHeight="1"/>
  </sheetData>
  <phoneticPr fontId="1" type="noConversion"/>
  <dataValidations count="1">
    <dataValidation type="list" allowBlank="1" showInputMessage="1" showErrorMessage="1" sqref="G2 G4">
      <formula1>land</formula1>
    </dataValidation>
  </dataValidations>
  <hyperlinks>
    <hyperlink ref="A1" location="FORM!A1" display="Back to form …"/>
  </hyperlinks>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57"/>
  <sheetViews>
    <sheetView workbookViewId="0">
      <pane xSplit="3" ySplit="2" topLeftCell="H3" activePane="bottomRight" state="frozen"/>
      <selection pane="topRight" activeCell="D1" sqref="D1"/>
      <selection pane="bottomLeft" activeCell="A3" sqref="A3"/>
      <selection pane="bottomRight" activeCell="P57" sqref="P57"/>
    </sheetView>
  </sheetViews>
  <sheetFormatPr defaultColWidth="11.42578125" defaultRowHeight="12.75"/>
  <cols>
    <col min="2" max="2" width="27.5703125" bestFit="1" customWidth="1"/>
    <col min="4" max="4" width="11.42578125" style="14"/>
  </cols>
  <sheetData>
    <row r="1" spans="1:42">
      <c r="C1" s="2"/>
      <c r="D1" s="2"/>
      <c r="E1" s="3">
        <v>1</v>
      </c>
      <c r="F1" s="3">
        <v>2</v>
      </c>
      <c r="G1" s="3">
        <v>3</v>
      </c>
      <c r="H1" s="3">
        <v>4</v>
      </c>
      <c r="I1" s="3">
        <v>5</v>
      </c>
      <c r="J1" s="3">
        <v>6</v>
      </c>
      <c r="K1" s="3">
        <v>7</v>
      </c>
      <c r="L1" s="3">
        <v>8</v>
      </c>
      <c r="M1" s="3">
        <v>9</v>
      </c>
      <c r="N1" s="3">
        <v>10</v>
      </c>
      <c r="O1" s="3">
        <v>11</v>
      </c>
      <c r="P1" s="3">
        <v>12</v>
      </c>
      <c r="Q1" s="3">
        <v>13</v>
      </c>
      <c r="R1" s="3">
        <v>14</v>
      </c>
      <c r="S1" s="3">
        <v>15</v>
      </c>
      <c r="T1" s="3">
        <v>16</v>
      </c>
      <c r="U1" s="3">
        <v>17</v>
      </c>
      <c r="V1" s="3">
        <v>18</v>
      </c>
      <c r="W1" s="3">
        <v>19</v>
      </c>
      <c r="X1" s="3">
        <v>20</v>
      </c>
      <c r="Y1" s="3">
        <v>21</v>
      </c>
      <c r="Z1" s="3">
        <v>22</v>
      </c>
      <c r="AA1" s="3">
        <v>23</v>
      </c>
      <c r="AB1" s="3">
        <v>24</v>
      </c>
      <c r="AC1" s="3">
        <v>25</v>
      </c>
      <c r="AD1" s="3">
        <v>26</v>
      </c>
      <c r="AE1" s="3">
        <v>27</v>
      </c>
      <c r="AF1" s="3">
        <v>28</v>
      </c>
      <c r="AG1" s="3">
        <v>29</v>
      </c>
      <c r="AH1" s="3">
        <v>30</v>
      </c>
      <c r="AI1" s="3">
        <v>31</v>
      </c>
      <c r="AJ1" s="3">
        <v>32</v>
      </c>
      <c r="AK1" s="3">
        <v>33</v>
      </c>
      <c r="AL1" s="3">
        <v>34</v>
      </c>
      <c r="AM1" s="3">
        <v>35</v>
      </c>
      <c r="AN1" s="3">
        <v>36</v>
      </c>
      <c r="AO1" s="3">
        <v>37</v>
      </c>
      <c r="AP1" s="3">
        <v>38</v>
      </c>
    </row>
    <row r="2" spans="1:42" ht="24">
      <c r="A2">
        <v>1</v>
      </c>
      <c r="C2" s="2"/>
      <c r="D2" s="2"/>
      <c r="E2" s="3" t="s">
        <v>8</v>
      </c>
      <c r="F2" s="3" t="s">
        <v>0</v>
      </c>
      <c r="G2" s="3" t="s">
        <v>9</v>
      </c>
      <c r="H2" s="16" t="s">
        <v>209</v>
      </c>
      <c r="I2" s="3" t="s">
        <v>10</v>
      </c>
      <c r="J2" s="3" t="s">
        <v>1</v>
      </c>
      <c r="K2" s="3" t="s">
        <v>11</v>
      </c>
      <c r="L2" s="3" t="s">
        <v>12</v>
      </c>
      <c r="M2" s="3" t="s">
        <v>13</v>
      </c>
      <c r="N2" s="3" t="s">
        <v>230</v>
      </c>
      <c r="O2" s="3" t="s">
        <v>14</v>
      </c>
      <c r="P2" s="3" t="s">
        <v>241</v>
      </c>
      <c r="Q2" s="3" t="s">
        <v>15</v>
      </c>
      <c r="R2" s="3" t="s">
        <v>16</v>
      </c>
      <c r="S2" s="3" t="s">
        <v>17</v>
      </c>
      <c r="T2" s="3" t="s">
        <v>18</v>
      </c>
      <c r="U2" s="3" t="s">
        <v>19</v>
      </c>
      <c r="V2" s="3" t="s">
        <v>20</v>
      </c>
      <c r="W2" s="3" t="s">
        <v>21</v>
      </c>
      <c r="X2" s="3" t="s">
        <v>22</v>
      </c>
      <c r="Y2" s="3" t="s">
        <v>23</v>
      </c>
      <c r="Z2" s="3" t="s">
        <v>24</v>
      </c>
      <c r="AA2" s="3" t="s">
        <v>25</v>
      </c>
      <c r="AB2" s="3" t="s">
        <v>26</v>
      </c>
      <c r="AC2" s="3" t="s">
        <v>27</v>
      </c>
      <c r="AD2" s="3" t="s">
        <v>28</v>
      </c>
      <c r="AE2" s="3" t="s">
        <v>29</v>
      </c>
      <c r="AF2" s="3" t="s">
        <v>30</v>
      </c>
      <c r="AG2" s="3" t="s">
        <v>31</v>
      </c>
      <c r="AH2" s="3" t="s">
        <v>32</v>
      </c>
      <c r="AI2" s="3" t="s">
        <v>33</v>
      </c>
      <c r="AJ2" s="4" t="s">
        <v>34</v>
      </c>
      <c r="AK2" s="3" t="s">
        <v>35</v>
      </c>
      <c r="AL2" s="3" t="s">
        <v>36</v>
      </c>
      <c r="AM2" s="3" t="s">
        <v>37</v>
      </c>
      <c r="AN2" s="3" t="s">
        <v>38</v>
      </c>
      <c r="AO2" s="3" t="s">
        <v>39</v>
      </c>
      <c r="AP2" s="3" t="s">
        <v>40</v>
      </c>
    </row>
    <row r="3" spans="1:42">
      <c r="A3">
        <v>2</v>
      </c>
      <c r="B3" t="s">
        <v>43</v>
      </c>
      <c r="C3" s="5" t="s">
        <v>44</v>
      </c>
      <c r="D3" s="13">
        <f>SUM(E3:AP3)</f>
        <v>54076</v>
      </c>
      <c r="E3" s="1">
        <v>181</v>
      </c>
      <c r="F3" s="1">
        <v>838</v>
      </c>
      <c r="G3" s="1">
        <v>402</v>
      </c>
      <c r="H3" s="1">
        <v>63</v>
      </c>
      <c r="I3" s="1">
        <v>2559</v>
      </c>
      <c r="J3" s="1">
        <v>350</v>
      </c>
      <c r="K3" s="1">
        <v>5729</v>
      </c>
      <c r="L3" s="1">
        <v>431</v>
      </c>
      <c r="M3" s="1">
        <v>131</v>
      </c>
      <c r="N3" s="1">
        <v>559</v>
      </c>
      <c r="O3" s="1">
        <v>846</v>
      </c>
      <c r="P3" s="6">
        <v>2585</v>
      </c>
      <c r="Q3" s="6">
        <v>1287</v>
      </c>
      <c r="R3" s="1">
        <v>93</v>
      </c>
      <c r="S3" s="1">
        <v>844</v>
      </c>
      <c r="T3" s="1">
        <v>1911</v>
      </c>
      <c r="U3" s="1">
        <v>2372</v>
      </c>
      <c r="V3" s="1">
        <v>127</v>
      </c>
      <c r="W3" s="1">
        <v>443</v>
      </c>
      <c r="X3" s="1">
        <v>352</v>
      </c>
      <c r="Y3" s="1">
        <v>181</v>
      </c>
      <c r="Z3" s="1">
        <v>141</v>
      </c>
      <c r="AA3" s="1">
        <v>14427</v>
      </c>
      <c r="AB3" s="1">
        <v>209</v>
      </c>
      <c r="AC3" s="1">
        <v>134</v>
      </c>
      <c r="AD3" s="1">
        <v>2591</v>
      </c>
      <c r="AE3" s="1">
        <v>824</v>
      </c>
      <c r="AF3" s="1">
        <v>1014</v>
      </c>
      <c r="AG3" s="1">
        <v>791</v>
      </c>
      <c r="AH3" s="1">
        <v>708</v>
      </c>
      <c r="AI3" s="1">
        <v>525</v>
      </c>
      <c r="AJ3" s="1">
        <v>995</v>
      </c>
      <c r="AK3" s="1">
        <v>38</v>
      </c>
      <c r="AL3" s="1">
        <v>7095</v>
      </c>
      <c r="AM3" s="1">
        <v>1228</v>
      </c>
      <c r="AN3" s="1">
        <v>481</v>
      </c>
      <c r="AO3" s="1">
        <v>92</v>
      </c>
      <c r="AP3" s="1">
        <v>499</v>
      </c>
    </row>
    <row r="4" spans="1:42">
      <c r="A4">
        <v>3</v>
      </c>
      <c r="C4" s="7" t="s">
        <v>45</v>
      </c>
      <c r="D4" s="13">
        <f t="shared" ref="D4:D57" si="0">SUM(E4:AP4)</f>
        <v>29642</v>
      </c>
      <c r="E4" s="1">
        <v>138</v>
      </c>
      <c r="F4" s="1">
        <v>540</v>
      </c>
      <c r="G4" s="1">
        <v>359</v>
      </c>
      <c r="H4" s="1">
        <v>38</v>
      </c>
      <c r="I4" s="1">
        <v>1062</v>
      </c>
      <c r="J4" s="1">
        <v>286</v>
      </c>
      <c r="K4" s="1">
        <v>2940</v>
      </c>
      <c r="L4" s="1">
        <v>328</v>
      </c>
      <c r="M4" s="1">
        <v>80</v>
      </c>
      <c r="N4" s="1">
        <v>268</v>
      </c>
      <c r="O4" s="1">
        <v>504</v>
      </c>
      <c r="P4" s="6">
        <v>1423</v>
      </c>
      <c r="Q4" s="6">
        <v>960</v>
      </c>
      <c r="R4" s="1">
        <v>55</v>
      </c>
      <c r="S4" s="1">
        <v>562</v>
      </c>
      <c r="T4" s="1">
        <v>1115</v>
      </c>
      <c r="U4" s="1">
        <v>924</v>
      </c>
      <c r="V4" s="1">
        <v>109</v>
      </c>
      <c r="W4" s="1">
        <v>358</v>
      </c>
      <c r="X4" s="1">
        <v>295</v>
      </c>
      <c r="Y4" s="1">
        <v>134</v>
      </c>
      <c r="Z4" s="1">
        <v>89</v>
      </c>
      <c r="AA4" s="1">
        <v>6505</v>
      </c>
      <c r="AB4" s="1">
        <v>182</v>
      </c>
      <c r="AC4" s="1">
        <v>95</v>
      </c>
      <c r="AD4" s="1">
        <v>1016</v>
      </c>
      <c r="AE4" s="1">
        <v>426</v>
      </c>
      <c r="AF4" s="1">
        <v>550</v>
      </c>
      <c r="AG4" s="1">
        <v>579</v>
      </c>
      <c r="AH4" s="1">
        <v>411</v>
      </c>
      <c r="AI4" s="1">
        <v>340</v>
      </c>
      <c r="AJ4" s="1">
        <v>787</v>
      </c>
      <c r="AK4" s="1">
        <v>263</v>
      </c>
      <c r="AL4" s="1">
        <v>4576</v>
      </c>
      <c r="AM4" s="1">
        <v>693</v>
      </c>
      <c r="AN4" s="1">
        <v>187</v>
      </c>
      <c r="AO4" s="1">
        <v>44</v>
      </c>
      <c r="AP4" s="1">
        <v>421</v>
      </c>
    </row>
    <row r="5" spans="1:42">
      <c r="A5">
        <v>4</v>
      </c>
      <c r="C5" s="7" t="s">
        <v>46</v>
      </c>
      <c r="D5" s="13">
        <f t="shared" si="0"/>
        <v>24771</v>
      </c>
      <c r="E5" s="1">
        <v>43</v>
      </c>
      <c r="F5" s="1">
        <v>298</v>
      </c>
      <c r="G5" s="1">
        <v>43</v>
      </c>
      <c r="H5" s="1">
        <v>25</v>
      </c>
      <c r="I5" s="1">
        <v>1497</v>
      </c>
      <c r="J5" s="1">
        <v>64</v>
      </c>
      <c r="K5" s="1">
        <v>2789</v>
      </c>
      <c r="L5" s="1">
        <v>103</v>
      </c>
      <c r="M5" s="1">
        <v>51</v>
      </c>
      <c r="N5" s="1">
        <v>291</v>
      </c>
      <c r="O5" s="1">
        <v>342</v>
      </c>
      <c r="P5" s="6">
        <v>1162</v>
      </c>
      <c r="Q5" s="6">
        <v>327</v>
      </c>
      <c r="R5" s="1">
        <v>38</v>
      </c>
      <c r="S5" s="1">
        <v>282</v>
      </c>
      <c r="T5" s="1">
        <v>796</v>
      </c>
      <c r="U5" s="1">
        <v>1448</v>
      </c>
      <c r="V5" s="1">
        <v>18</v>
      </c>
      <c r="W5" s="1">
        <v>78</v>
      </c>
      <c r="X5" s="1">
        <v>57</v>
      </c>
      <c r="Y5" s="1">
        <v>47</v>
      </c>
      <c r="Z5" s="1">
        <v>52</v>
      </c>
      <c r="AA5" s="1">
        <v>7922</v>
      </c>
      <c r="AB5" s="1">
        <v>27</v>
      </c>
      <c r="AC5" s="1">
        <v>39</v>
      </c>
      <c r="AD5" s="1">
        <v>1575</v>
      </c>
      <c r="AE5" s="1">
        <v>398</v>
      </c>
      <c r="AF5" s="1">
        <v>464</v>
      </c>
      <c r="AG5" s="1">
        <v>212</v>
      </c>
      <c r="AH5" s="1">
        <v>297</v>
      </c>
      <c r="AI5" s="1">
        <v>185</v>
      </c>
      <c r="AJ5" s="1">
        <v>208</v>
      </c>
      <c r="AK5" s="1">
        <v>119</v>
      </c>
      <c r="AL5" s="1">
        <v>2519</v>
      </c>
      <c r="AM5" s="1">
        <v>535</v>
      </c>
      <c r="AN5" s="1">
        <v>294</v>
      </c>
      <c r="AO5" s="1">
        <v>48</v>
      </c>
      <c r="AP5" s="1">
        <v>78</v>
      </c>
    </row>
    <row r="6" spans="1:42">
      <c r="A6">
        <v>5</v>
      </c>
      <c r="B6" t="s">
        <v>2</v>
      </c>
      <c r="C6" s="7" t="s">
        <v>47</v>
      </c>
      <c r="D6" s="13">
        <f t="shared" si="0"/>
        <v>996</v>
      </c>
      <c r="E6" s="8">
        <v>11</v>
      </c>
      <c r="F6" s="8">
        <v>16</v>
      </c>
      <c r="G6" s="8">
        <v>12</v>
      </c>
      <c r="H6" s="8">
        <v>2</v>
      </c>
      <c r="I6" s="8">
        <v>23</v>
      </c>
      <c r="J6" s="8">
        <v>3</v>
      </c>
      <c r="K6" s="8">
        <v>129</v>
      </c>
      <c r="L6" s="8">
        <v>3</v>
      </c>
      <c r="M6" s="8">
        <v>1</v>
      </c>
      <c r="N6" s="8">
        <v>12</v>
      </c>
      <c r="O6" s="8">
        <v>4</v>
      </c>
      <c r="P6" s="9">
        <v>79</v>
      </c>
      <c r="Q6" s="9">
        <v>18</v>
      </c>
      <c r="R6" s="8">
        <v>5</v>
      </c>
      <c r="S6" s="8">
        <v>5</v>
      </c>
      <c r="T6" s="8">
        <v>1</v>
      </c>
      <c r="U6" s="8">
        <v>10</v>
      </c>
      <c r="V6" s="8">
        <v>34</v>
      </c>
      <c r="W6" s="8">
        <v>160</v>
      </c>
      <c r="X6" s="10">
        <v>83</v>
      </c>
      <c r="Y6" s="8">
        <v>11</v>
      </c>
      <c r="Z6" s="8">
        <v>21</v>
      </c>
      <c r="AA6" s="8">
        <v>63</v>
      </c>
      <c r="AB6" s="8">
        <v>25</v>
      </c>
      <c r="AC6" s="8">
        <v>9</v>
      </c>
      <c r="AD6" s="8">
        <v>15</v>
      </c>
      <c r="AE6" s="8">
        <v>75</v>
      </c>
      <c r="AF6" s="8">
        <v>6</v>
      </c>
      <c r="AG6" s="8">
        <v>9</v>
      </c>
      <c r="AH6" s="8">
        <v>0</v>
      </c>
      <c r="AI6" s="8">
        <v>1</v>
      </c>
      <c r="AJ6" s="8">
        <v>25</v>
      </c>
      <c r="AK6" s="8">
        <v>0</v>
      </c>
      <c r="AL6" s="8">
        <v>52</v>
      </c>
      <c r="AM6" s="8">
        <v>9</v>
      </c>
      <c r="AN6" s="8">
        <v>4</v>
      </c>
      <c r="AO6" s="8">
        <v>24</v>
      </c>
      <c r="AP6" s="8">
        <v>36</v>
      </c>
    </row>
    <row r="7" spans="1:42">
      <c r="A7">
        <v>6</v>
      </c>
      <c r="B7" t="s">
        <v>3</v>
      </c>
      <c r="C7" s="7" t="s">
        <v>48</v>
      </c>
      <c r="D7" s="13">
        <f t="shared" si="0"/>
        <v>10371</v>
      </c>
      <c r="E7" s="8">
        <v>54</v>
      </c>
      <c r="F7" s="8">
        <v>167</v>
      </c>
      <c r="G7" s="8">
        <v>140</v>
      </c>
      <c r="H7" s="8">
        <v>20</v>
      </c>
      <c r="I7" s="8">
        <v>175</v>
      </c>
      <c r="J7" s="8">
        <v>52</v>
      </c>
      <c r="K7" s="8">
        <v>1230</v>
      </c>
      <c r="L7" s="8">
        <v>75</v>
      </c>
      <c r="M7" s="8">
        <v>52</v>
      </c>
      <c r="N7" s="8">
        <v>129</v>
      </c>
      <c r="O7" s="8">
        <v>156</v>
      </c>
      <c r="P7" s="9">
        <v>379</v>
      </c>
      <c r="Q7" s="9">
        <v>280</v>
      </c>
      <c r="R7" s="8">
        <v>25</v>
      </c>
      <c r="S7" s="8">
        <v>161</v>
      </c>
      <c r="T7" s="8">
        <v>148</v>
      </c>
      <c r="U7" s="8">
        <v>484</v>
      </c>
      <c r="V7" s="8">
        <v>42</v>
      </c>
      <c r="W7" s="8">
        <v>56</v>
      </c>
      <c r="X7" s="10">
        <v>48</v>
      </c>
      <c r="Y7" s="8">
        <v>41</v>
      </c>
      <c r="Z7" s="8">
        <v>76</v>
      </c>
      <c r="AA7" s="8">
        <v>2571</v>
      </c>
      <c r="AB7" s="8">
        <v>51</v>
      </c>
      <c r="AC7" s="8">
        <v>22</v>
      </c>
      <c r="AD7" s="8">
        <v>340</v>
      </c>
      <c r="AE7" s="8">
        <v>204</v>
      </c>
      <c r="AF7" s="8">
        <v>226</v>
      </c>
      <c r="AG7" s="8">
        <v>203</v>
      </c>
      <c r="AH7" s="8">
        <v>106</v>
      </c>
      <c r="AI7" s="8">
        <v>108</v>
      </c>
      <c r="AJ7" s="8">
        <v>218</v>
      </c>
      <c r="AK7" s="8">
        <v>112</v>
      </c>
      <c r="AL7" s="8">
        <v>1616</v>
      </c>
      <c r="AM7" s="8">
        <v>275</v>
      </c>
      <c r="AN7" s="8">
        <v>159</v>
      </c>
      <c r="AO7" s="8">
        <v>20</v>
      </c>
      <c r="AP7" s="8">
        <v>150</v>
      </c>
    </row>
    <row r="8" spans="1:42">
      <c r="A8">
        <v>7</v>
      </c>
      <c r="B8" t="s">
        <v>4</v>
      </c>
      <c r="C8" s="7" t="s">
        <v>49</v>
      </c>
      <c r="D8" s="13">
        <f t="shared" si="0"/>
        <v>4950</v>
      </c>
      <c r="E8" s="1">
        <v>35</v>
      </c>
      <c r="F8" s="1">
        <v>74</v>
      </c>
      <c r="G8" s="1">
        <v>46</v>
      </c>
      <c r="H8" s="1">
        <v>14</v>
      </c>
      <c r="I8" s="1">
        <v>42</v>
      </c>
      <c r="J8" s="1">
        <v>19</v>
      </c>
      <c r="K8" s="1">
        <v>685</v>
      </c>
      <c r="L8" s="1">
        <v>35</v>
      </c>
      <c r="M8" s="1">
        <v>3</v>
      </c>
      <c r="N8" s="1">
        <v>115</v>
      </c>
      <c r="O8" s="1">
        <v>93</v>
      </c>
      <c r="P8" s="6">
        <v>65</v>
      </c>
      <c r="Q8" s="6">
        <v>76</v>
      </c>
      <c r="R8" s="1">
        <v>9</v>
      </c>
      <c r="S8" s="1">
        <v>151</v>
      </c>
      <c r="T8" s="1">
        <v>288</v>
      </c>
      <c r="U8" s="1">
        <v>48</v>
      </c>
      <c r="V8" s="1">
        <v>127</v>
      </c>
      <c r="W8" s="1">
        <v>47</v>
      </c>
      <c r="X8" s="1">
        <v>49</v>
      </c>
      <c r="Y8" s="1">
        <v>35</v>
      </c>
      <c r="Z8" s="1">
        <v>10</v>
      </c>
      <c r="AA8" s="1">
        <v>157</v>
      </c>
      <c r="AB8" s="1">
        <v>34</v>
      </c>
      <c r="AC8" s="1">
        <v>13</v>
      </c>
      <c r="AD8" s="1">
        <v>237</v>
      </c>
      <c r="AE8" s="1">
        <v>157</v>
      </c>
      <c r="AF8" s="1">
        <v>91</v>
      </c>
      <c r="AG8" s="1">
        <v>129</v>
      </c>
      <c r="AH8" s="1">
        <v>27</v>
      </c>
      <c r="AI8" s="1">
        <v>24</v>
      </c>
      <c r="AJ8" s="1">
        <v>76</v>
      </c>
      <c r="AK8" s="1">
        <v>17</v>
      </c>
      <c r="AL8" s="1">
        <v>1659</v>
      </c>
      <c r="AM8" s="1">
        <v>102</v>
      </c>
      <c r="AN8" s="1">
        <v>85</v>
      </c>
      <c r="AO8" s="1">
        <v>25</v>
      </c>
      <c r="AP8" s="1">
        <v>51</v>
      </c>
    </row>
    <row r="9" spans="1:42">
      <c r="A9">
        <v>8</v>
      </c>
      <c r="C9" s="7" t="s">
        <v>50</v>
      </c>
      <c r="D9" s="13">
        <f t="shared" si="0"/>
        <v>3022</v>
      </c>
      <c r="E9" s="1">
        <v>27</v>
      </c>
      <c r="F9" s="1">
        <v>38</v>
      </c>
      <c r="G9" s="1">
        <v>34</v>
      </c>
      <c r="H9" s="1">
        <v>7</v>
      </c>
      <c r="I9" s="1">
        <v>14</v>
      </c>
      <c r="J9" s="1">
        <v>12</v>
      </c>
      <c r="K9" s="1">
        <v>303</v>
      </c>
      <c r="L9" s="1">
        <v>25</v>
      </c>
      <c r="M9" s="1">
        <v>1</v>
      </c>
      <c r="N9" s="1">
        <v>54</v>
      </c>
      <c r="O9" s="1">
        <v>43</v>
      </c>
      <c r="P9" s="6">
        <v>34</v>
      </c>
      <c r="Q9" s="6">
        <v>49</v>
      </c>
      <c r="R9" s="1">
        <v>2</v>
      </c>
      <c r="S9" s="1">
        <v>84</v>
      </c>
      <c r="T9" s="1">
        <v>193</v>
      </c>
      <c r="U9" s="1">
        <v>21</v>
      </c>
      <c r="V9" s="1">
        <v>109</v>
      </c>
      <c r="W9" s="1">
        <v>38</v>
      </c>
      <c r="X9" s="1">
        <v>33</v>
      </c>
      <c r="Y9" s="1">
        <v>23</v>
      </c>
      <c r="Z9" s="1">
        <v>6</v>
      </c>
      <c r="AA9" s="1">
        <v>63</v>
      </c>
      <c r="AB9" s="1">
        <v>26</v>
      </c>
      <c r="AC9" s="1">
        <v>10</v>
      </c>
      <c r="AD9" s="1">
        <v>161</v>
      </c>
      <c r="AE9" s="1">
        <v>91</v>
      </c>
      <c r="AF9" s="1">
        <v>43</v>
      </c>
      <c r="AG9" s="1">
        <v>93</v>
      </c>
      <c r="AH9" s="1">
        <v>19</v>
      </c>
      <c r="AI9" s="1">
        <v>13</v>
      </c>
      <c r="AJ9" s="1">
        <v>55</v>
      </c>
      <c r="AK9" s="1">
        <v>8</v>
      </c>
      <c r="AL9" s="1">
        <v>1153</v>
      </c>
      <c r="AM9" s="1">
        <v>57</v>
      </c>
      <c r="AN9" s="1">
        <v>36</v>
      </c>
      <c r="AO9" s="1">
        <v>12</v>
      </c>
      <c r="AP9" s="1">
        <v>32</v>
      </c>
    </row>
    <row r="10" spans="1:42">
      <c r="A10">
        <v>9</v>
      </c>
      <c r="C10" s="7" t="s">
        <v>51</v>
      </c>
      <c r="D10" s="13">
        <f t="shared" si="0"/>
        <v>1928</v>
      </c>
      <c r="E10" s="1">
        <v>8</v>
      </c>
      <c r="F10" s="1">
        <v>36</v>
      </c>
      <c r="G10" s="1">
        <v>12</v>
      </c>
      <c r="H10" s="1">
        <v>7</v>
      </c>
      <c r="I10" s="1">
        <v>28</v>
      </c>
      <c r="J10" s="1">
        <v>7</v>
      </c>
      <c r="K10" s="1">
        <v>382</v>
      </c>
      <c r="L10" s="1">
        <v>10</v>
      </c>
      <c r="M10" s="1">
        <v>2</v>
      </c>
      <c r="N10" s="1">
        <v>61</v>
      </c>
      <c r="O10" s="1">
        <v>50</v>
      </c>
      <c r="P10" s="6">
        <v>31</v>
      </c>
      <c r="Q10" s="6">
        <v>27</v>
      </c>
      <c r="R10" s="1">
        <v>7</v>
      </c>
      <c r="S10" s="1">
        <v>67</v>
      </c>
      <c r="T10" s="1">
        <v>95</v>
      </c>
      <c r="U10" s="1">
        <v>27</v>
      </c>
      <c r="V10" s="1">
        <v>18</v>
      </c>
      <c r="W10" s="1">
        <v>9</v>
      </c>
      <c r="X10" s="1">
        <v>16</v>
      </c>
      <c r="Y10" s="1">
        <v>12</v>
      </c>
      <c r="Z10" s="1">
        <v>4</v>
      </c>
      <c r="AA10" s="1">
        <v>94</v>
      </c>
      <c r="AB10" s="1">
        <v>8</v>
      </c>
      <c r="AC10" s="1">
        <v>3</v>
      </c>
      <c r="AD10" s="1">
        <v>76</v>
      </c>
      <c r="AE10" s="1">
        <v>66</v>
      </c>
      <c r="AF10" s="1">
        <v>48</v>
      </c>
      <c r="AG10" s="1">
        <v>36</v>
      </c>
      <c r="AH10" s="1">
        <v>8</v>
      </c>
      <c r="AI10" s="1">
        <v>11</v>
      </c>
      <c r="AJ10" s="1">
        <v>21</v>
      </c>
      <c r="AK10" s="1">
        <v>9</v>
      </c>
      <c r="AL10" s="1">
        <v>506</v>
      </c>
      <c r="AM10" s="1">
        <v>45</v>
      </c>
      <c r="AN10" s="1">
        <v>49</v>
      </c>
      <c r="AO10" s="1">
        <v>13</v>
      </c>
      <c r="AP10" s="1">
        <v>19</v>
      </c>
    </row>
    <row r="11" spans="1:42">
      <c r="A11">
        <v>10</v>
      </c>
      <c r="B11" t="s">
        <v>52</v>
      </c>
      <c r="C11" s="7" t="s">
        <v>53</v>
      </c>
      <c r="D11" s="13">
        <f t="shared" si="0"/>
        <v>578</v>
      </c>
      <c r="E11" s="8">
        <v>11</v>
      </c>
      <c r="F11" s="8">
        <v>30</v>
      </c>
      <c r="G11" s="8">
        <v>3</v>
      </c>
      <c r="H11" s="8">
        <v>2</v>
      </c>
      <c r="I11" s="8">
        <v>24</v>
      </c>
      <c r="J11" s="8">
        <v>0</v>
      </c>
      <c r="K11" s="8">
        <v>121</v>
      </c>
      <c r="L11" s="8">
        <v>3</v>
      </c>
      <c r="M11" s="8">
        <v>0</v>
      </c>
      <c r="N11" s="8">
        <v>15</v>
      </c>
      <c r="O11" s="8">
        <v>18</v>
      </c>
      <c r="P11" s="9">
        <v>2</v>
      </c>
      <c r="Q11" s="9">
        <v>16</v>
      </c>
      <c r="R11" s="8">
        <v>1</v>
      </c>
      <c r="S11" s="8">
        <v>8</v>
      </c>
      <c r="T11" s="8">
        <v>0</v>
      </c>
      <c r="U11" s="8">
        <v>0</v>
      </c>
      <c r="V11" s="8">
        <v>34</v>
      </c>
      <c r="W11" s="8">
        <v>35</v>
      </c>
      <c r="X11" s="8">
        <v>31</v>
      </c>
      <c r="Y11" s="8">
        <v>3</v>
      </c>
      <c r="Z11" s="8">
        <v>9</v>
      </c>
      <c r="AA11" s="8">
        <v>14</v>
      </c>
      <c r="AB11" s="8">
        <v>19</v>
      </c>
      <c r="AC11" s="8">
        <v>6</v>
      </c>
      <c r="AD11" s="8">
        <v>24</v>
      </c>
      <c r="AE11" s="8">
        <v>36</v>
      </c>
      <c r="AF11" s="8">
        <v>6</v>
      </c>
      <c r="AG11" s="8">
        <v>7</v>
      </c>
      <c r="AH11" s="8">
        <v>0</v>
      </c>
      <c r="AI11" s="8">
        <v>0</v>
      </c>
      <c r="AJ11" s="8">
        <v>12</v>
      </c>
      <c r="AK11" s="8">
        <v>0</v>
      </c>
      <c r="AL11" s="8">
        <v>34</v>
      </c>
      <c r="AM11" s="8">
        <v>8</v>
      </c>
      <c r="AN11" s="8">
        <v>2</v>
      </c>
      <c r="AO11" s="8">
        <v>25</v>
      </c>
      <c r="AP11" s="8">
        <v>19</v>
      </c>
    </row>
    <row r="12" spans="1:42">
      <c r="A12">
        <v>11</v>
      </c>
      <c r="B12" t="s">
        <v>54</v>
      </c>
      <c r="C12" s="7" t="s">
        <v>55</v>
      </c>
      <c r="D12" s="13">
        <f t="shared" si="0"/>
        <v>2076</v>
      </c>
      <c r="E12" s="8">
        <v>14</v>
      </c>
      <c r="F12" s="8">
        <v>32</v>
      </c>
      <c r="G12" s="8">
        <v>26</v>
      </c>
      <c r="H12" s="8">
        <v>10</v>
      </c>
      <c r="I12" s="8">
        <v>13</v>
      </c>
      <c r="J12" s="8">
        <v>8</v>
      </c>
      <c r="K12" s="8">
        <v>289</v>
      </c>
      <c r="L12" s="8">
        <v>23</v>
      </c>
      <c r="M12" s="8">
        <v>3</v>
      </c>
      <c r="N12" s="8">
        <v>45</v>
      </c>
      <c r="O12" s="8">
        <v>59</v>
      </c>
      <c r="P12" s="9">
        <v>53</v>
      </c>
      <c r="Q12" s="9">
        <v>36</v>
      </c>
      <c r="R12" s="8">
        <v>5</v>
      </c>
      <c r="S12" s="8">
        <v>74</v>
      </c>
      <c r="T12" s="8">
        <v>77</v>
      </c>
      <c r="U12" s="8">
        <v>34</v>
      </c>
      <c r="V12" s="8">
        <v>32</v>
      </c>
      <c r="W12" s="8">
        <v>8</v>
      </c>
      <c r="X12" s="8">
        <v>16</v>
      </c>
      <c r="Y12" s="8">
        <v>24</v>
      </c>
      <c r="Z12" s="8">
        <v>1</v>
      </c>
      <c r="AA12" s="8">
        <v>65</v>
      </c>
      <c r="AB12" s="8">
        <v>9</v>
      </c>
      <c r="AC12" s="8">
        <v>4</v>
      </c>
      <c r="AD12" s="8">
        <v>75</v>
      </c>
      <c r="AE12" s="8">
        <v>53</v>
      </c>
      <c r="AF12" s="8">
        <v>61</v>
      </c>
      <c r="AG12" s="8">
        <v>69</v>
      </c>
      <c r="AH12" s="8">
        <v>25</v>
      </c>
      <c r="AI12" s="8">
        <v>13</v>
      </c>
      <c r="AJ12" s="8">
        <v>25</v>
      </c>
      <c r="AK12" s="8">
        <v>17</v>
      </c>
      <c r="AL12" s="8">
        <v>657</v>
      </c>
      <c r="AM12" s="8">
        <v>54</v>
      </c>
      <c r="AN12" s="8">
        <v>53</v>
      </c>
      <c r="AO12" s="8">
        <v>0</v>
      </c>
      <c r="AP12" s="8">
        <v>14</v>
      </c>
    </row>
    <row r="13" spans="1:42">
      <c r="A13">
        <v>12</v>
      </c>
      <c r="B13" t="s">
        <v>56</v>
      </c>
      <c r="C13" s="7" t="s">
        <v>57</v>
      </c>
      <c r="D13" s="13">
        <f t="shared" si="0"/>
        <v>2379</v>
      </c>
      <c r="E13" s="8">
        <v>10</v>
      </c>
      <c r="F13" s="8">
        <v>12</v>
      </c>
      <c r="G13" s="8">
        <v>17</v>
      </c>
      <c r="H13" s="8">
        <v>2</v>
      </c>
      <c r="I13" s="8">
        <v>5</v>
      </c>
      <c r="J13" s="8">
        <v>11</v>
      </c>
      <c r="K13" s="8">
        <v>335</v>
      </c>
      <c r="L13" s="8">
        <v>9</v>
      </c>
      <c r="M13" s="8">
        <v>0</v>
      </c>
      <c r="N13" s="8">
        <v>55</v>
      </c>
      <c r="O13" s="8">
        <v>18</v>
      </c>
      <c r="P13" s="9">
        <v>31</v>
      </c>
      <c r="Q13" s="9">
        <v>24</v>
      </c>
      <c r="R13" s="8">
        <v>3</v>
      </c>
      <c r="S13" s="8">
        <v>69</v>
      </c>
      <c r="T13" s="8">
        <v>211</v>
      </c>
      <c r="U13" s="8">
        <v>14</v>
      </c>
      <c r="V13" s="8">
        <v>61</v>
      </c>
      <c r="W13" s="8">
        <v>4</v>
      </c>
      <c r="X13" s="8">
        <v>2</v>
      </c>
      <c r="Y13" s="8">
        <v>8</v>
      </c>
      <c r="Z13" s="8">
        <v>0</v>
      </c>
      <c r="AA13" s="8">
        <v>78</v>
      </c>
      <c r="AB13" s="8">
        <v>6</v>
      </c>
      <c r="AC13" s="8">
        <v>3</v>
      </c>
      <c r="AD13" s="8">
        <v>138</v>
      </c>
      <c r="AE13" s="8">
        <v>68</v>
      </c>
      <c r="AF13" s="8">
        <v>24</v>
      </c>
      <c r="AG13" s="8">
        <v>53</v>
      </c>
      <c r="AH13" s="8">
        <v>2</v>
      </c>
      <c r="AI13" s="8">
        <v>11</v>
      </c>
      <c r="AJ13" s="8">
        <v>39</v>
      </c>
      <c r="AK13" s="8">
        <v>0</v>
      </c>
      <c r="AL13" s="8">
        <v>968</v>
      </c>
      <c r="AM13" s="8">
        <v>40</v>
      </c>
      <c r="AN13" s="8">
        <v>30</v>
      </c>
      <c r="AO13" s="8">
        <v>0</v>
      </c>
      <c r="AP13" s="8">
        <v>18</v>
      </c>
    </row>
    <row r="14" spans="1:42">
      <c r="A14">
        <v>13</v>
      </c>
      <c r="B14" t="s">
        <v>5</v>
      </c>
      <c r="C14" s="7" t="s">
        <v>58</v>
      </c>
      <c r="D14" s="13">
        <f>COUNT(E14:AP14)</f>
        <v>8</v>
      </c>
      <c r="E14" s="1"/>
      <c r="F14" s="11"/>
      <c r="G14" s="1"/>
      <c r="H14" s="11"/>
      <c r="I14" s="11"/>
      <c r="J14" s="11">
        <v>1</v>
      </c>
      <c r="K14" s="11"/>
      <c r="L14" s="11">
        <v>1</v>
      </c>
      <c r="M14" s="11"/>
      <c r="N14" s="11">
        <v>1</v>
      </c>
      <c r="O14" s="11">
        <v>1</v>
      </c>
      <c r="P14" s="12"/>
      <c r="Q14" s="12"/>
      <c r="R14" s="11"/>
      <c r="S14" s="11"/>
      <c r="T14" s="11"/>
      <c r="U14" s="11">
        <v>1</v>
      </c>
      <c r="V14" s="11"/>
      <c r="W14" s="11"/>
      <c r="X14" s="11"/>
      <c r="Y14" s="11"/>
      <c r="Z14" s="11"/>
      <c r="AA14" s="11"/>
      <c r="AB14" s="11">
        <v>22</v>
      </c>
      <c r="AC14" s="11"/>
      <c r="AD14" s="11">
        <v>1</v>
      </c>
      <c r="AE14" s="11"/>
      <c r="AF14" s="11"/>
      <c r="AG14" s="11"/>
      <c r="AH14" s="11">
        <v>1</v>
      </c>
      <c r="AI14" s="11"/>
      <c r="AJ14" s="11"/>
      <c r="AK14" s="11"/>
      <c r="AL14" s="11"/>
      <c r="AM14" s="11"/>
      <c r="AN14" s="11"/>
      <c r="AO14" s="1"/>
      <c r="AP14" s="1"/>
    </row>
    <row r="15" spans="1:42">
      <c r="A15">
        <v>14</v>
      </c>
      <c r="B15" t="s">
        <v>6</v>
      </c>
      <c r="C15" s="7" t="s">
        <v>59</v>
      </c>
      <c r="D15" s="13">
        <f>COUNT(E15:AP15)</f>
        <v>7</v>
      </c>
      <c r="E15" s="1"/>
      <c r="F15" s="11"/>
      <c r="G15" s="11">
        <v>1</v>
      </c>
      <c r="H15" s="11"/>
      <c r="I15" s="11"/>
      <c r="J15" s="11"/>
      <c r="K15" s="11"/>
      <c r="L15" s="11">
        <v>1</v>
      </c>
      <c r="M15" s="11"/>
      <c r="N15" s="11"/>
      <c r="O15" s="11"/>
      <c r="P15" s="12"/>
      <c r="Q15" s="12"/>
      <c r="R15" s="11"/>
      <c r="S15" s="11"/>
      <c r="T15" s="11"/>
      <c r="U15" s="11"/>
      <c r="V15" s="11">
        <v>1</v>
      </c>
      <c r="W15" s="11"/>
      <c r="X15" s="11"/>
      <c r="Y15" s="11"/>
      <c r="Z15" s="11">
        <v>1</v>
      </c>
      <c r="AA15" s="11"/>
      <c r="AB15" s="11">
        <v>12</v>
      </c>
      <c r="AC15" s="11"/>
      <c r="AD15" s="11"/>
      <c r="AE15" s="11"/>
      <c r="AF15" s="11"/>
      <c r="AG15" s="11">
        <v>1</v>
      </c>
      <c r="AH15" s="11"/>
      <c r="AI15" s="11"/>
      <c r="AJ15" s="11"/>
      <c r="AK15" s="11">
        <v>1</v>
      </c>
      <c r="AL15" s="11"/>
      <c r="AM15" s="11"/>
      <c r="AN15" s="11"/>
      <c r="AO15" s="1"/>
      <c r="AP15" s="1"/>
    </row>
    <row r="16" spans="1:42">
      <c r="A16">
        <v>15</v>
      </c>
      <c r="B16" t="s">
        <v>7</v>
      </c>
      <c r="C16" s="7" t="s">
        <v>60</v>
      </c>
      <c r="D16" s="13">
        <f>COUNT(E16:AP16)</f>
        <v>28</v>
      </c>
      <c r="E16" s="11">
        <v>1</v>
      </c>
      <c r="F16" s="11">
        <v>1</v>
      </c>
      <c r="G16" s="1"/>
      <c r="H16" s="11">
        <v>1</v>
      </c>
      <c r="I16" s="11">
        <v>1</v>
      </c>
      <c r="J16" s="11"/>
      <c r="K16" s="11">
        <v>1</v>
      </c>
      <c r="L16" s="11"/>
      <c r="M16" s="11">
        <v>1</v>
      </c>
      <c r="N16" s="11"/>
      <c r="O16" s="11">
        <v>1</v>
      </c>
      <c r="P16" s="12">
        <v>1</v>
      </c>
      <c r="Q16" s="12">
        <v>1</v>
      </c>
      <c r="R16" s="11">
        <v>1</v>
      </c>
      <c r="S16" s="11">
        <v>1</v>
      </c>
      <c r="T16" s="11">
        <v>1</v>
      </c>
      <c r="U16" s="11"/>
      <c r="V16" s="11"/>
      <c r="W16" s="11">
        <v>1</v>
      </c>
      <c r="X16" s="11">
        <v>1</v>
      </c>
      <c r="Y16" s="11">
        <v>1</v>
      </c>
      <c r="Z16" s="11"/>
      <c r="AA16" s="11">
        <v>1</v>
      </c>
      <c r="AB16" s="11">
        <v>34</v>
      </c>
      <c r="AC16" s="11">
        <v>1</v>
      </c>
      <c r="AD16" s="11">
        <v>1</v>
      </c>
      <c r="AE16" s="11">
        <v>1</v>
      </c>
      <c r="AF16" s="11">
        <v>1</v>
      </c>
      <c r="AG16" s="11"/>
      <c r="AH16" s="11"/>
      <c r="AI16" s="11">
        <v>1</v>
      </c>
      <c r="AJ16" s="11">
        <v>1</v>
      </c>
      <c r="AK16" s="11"/>
      <c r="AL16" s="11">
        <v>1</v>
      </c>
      <c r="AM16" s="11">
        <v>1</v>
      </c>
      <c r="AN16" s="11">
        <v>1</v>
      </c>
      <c r="AO16" s="11">
        <v>1</v>
      </c>
      <c r="AP16" s="11">
        <v>1</v>
      </c>
    </row>
    <row r="17" spans="1:42">
      <c r="A17">
        <v>16</v>
      </c>
      <c r="B17" t="s">
        <v>61</v>
      </c>
      <c r="C17" s="7" t="s">
        <v>62</v>
      </c>
      <c r="D17" s="13">
        <f t="shared" si="0"/>
        <v>59</v>
      </c>
      <c r="E17" s="8">
        <v>1</v>
      </c>
      <c r="F17" s="8">
        <v>1</v>
      </c>
      <c r="G17" s="8">
        <v>1</v>
      </c>
      <c r="H17" s="8">
        <v>1</v>
      </c>
      <c r="I17" s="8">
        <v>1</v>
      </c>
      <c r="J17" s="8">
        <v>2</v>
      </c>
      <c r="K17" s="8">
        <v>1</v>
      </c>
      <c r="L17" s="8">
        <v>1</v>
      </c>
      <c r="M17" s="8">
        <v>1</v>
      </c>
      <c r="N17" s="8">
        <v>9</v>
      </c>
      <c r="O17" s="8">
        <v>2</v>
      </c>
      <c r="P17" s="9">
        <v>1</v>
      </c>
      <c r="Q17" s="9">
        <v>1</v>
      </c>
      <c r="R17" s="8">
        <v>1</v>
      </c>
      <c r="S17" s="8">
        <v>1</v>
      </c>
      <c r="T17" s="8">
        <v>1</v>
      </c>
      <c r="U17" s="8">
        <v>9</v>
      </c>
      <c r="V17" s="8">
        <v>1</v>
      </c>
      <c r="W17" s="8">
        <v>1</v>
      </c>
      <c r="X17" s="8">
        <v>1</v>
      </c>
      <c r="Y17" s="8">
        <v>1</v>
      </c>
      <c r="Z17" s="8">
        <v>1</v>
      </c>
      <c r="AA17" s="8">
        <v>1</v>
      </c>
      <c r="AB17" s="8">
        <v>1</v>
      </c>
      <c r="AC17" s="8">
        <v>1</v>
      </c>
      <c r="AD17" s="8">
        <v>1</v>
      </c>
      <c r="AE17" s="8">
        <v>1</v>
      </c>
      <c r="AF17" s="8">
        <v>1</v>
      </c>
      <c r="AG17" s="8">
        <v>1</v>
      </c>
      <c r="AH17" s="8">
        <v>2</v>
      </c>
      <c r="AI17" s="8">
        <v>1</v>
      </c>
      <c r="AJ17" s="8">
        <v>1</v>
      </c>
      <c r="AK17" s="8">
        <v>1</v>
      </c>
      <c r="AL17" s="8">
        <v>1</v>
      </c>
      <c r="AM17" s="10">
        <v>3</v>
      </c>
      <c r="AN17" s="8">
        <v>1</v>
      </c>
      <c r="AO17" s="8">
        <v>1</v>
      </c>
      <c r="AP17" s="8">
        <v>1</v>
      </c>
    </row>
    <row r="18" spans="1:42">
      <c r="A18">
        <v>17</v>
      </c>
      <c r="B18" t="s">
        <v>63</v>
      </c>
      <c r="C18" s="7" t="s">
        <v>64</v>
      </c>
      <c r="D18" s="17">
        <f>AVERAGE(E18:AP18)</f>
        <v>1.25</v>
      </c>
      <c r="E18" s="11">
        <v>0.5</v>
      </c>
      <c r="F18" s="11">
        <v>0.5</v>
      </c>
      <c r="G18" s="1">
        <v>10</v>
      </c>
      <c r="H18" s="11">
        <v>1</v>
      </c>
      <c r="I18" s="11">
        <v>0</v>
      </c>
      <c r="J18" s="11">
        <v>0</v>
      </c>
      <c r="K18" s="1"/>
      <c r="L18" s="11">
        <v>1</v>
      </c>
      <c r="M18" s="11">
        <v>2</v>
      </c>
      <c r="N18" s="11">
        <v>0</v>
      </c>
      <c r="O18" s="11">
        <v>0</v>
      </c>
      <c r="P18" s="12">
        <v>2</v>
      </c>
      <c r="Q18" s="12">
        <v>0.5</v>
      </c>
      <c r="R18" s="11">
        <v>0.5</v>
      </c>
      <c r="S18" s="11">
        <v>6.5</v>
      </c>
      <c r="T18" s="11">
        <v>3</v>
      </c>
      <c r="U18" s="11">
        <v>0.5</v>
      </c>
      <c r="V18" s="1"/>
      <c r="W18" s="11">
        <v>0</v>
      </c>
      <c r="X18" s="11">
        <v>0.25</v>
      </c>
      <c r="Y18" s="11">
        <v>1</v>
      </c>
      <c r="Z18" s="1"/>
      <c r="AA18" s="11">
        <v>1</v>
      </c>
      <c r="AB18" s="11">
        <v>0.5</v>
      </c>
      <c r="AC18" s="11">
        <v>1.5</v>
      </c>
      <c r="AD18" s="1">
        <v>2</v>
      </c>
      <c r="AE18" s="11">
        <v>0</v>
      </c>
      <c r="AF18" s="11">
        <v>1</v>
      </c>
      <c r="AG18" s="11">
        <v>1</v>
      </c>
      <c r="AH18" s="11">
        <v>0</v>
      </c>
      <c r="AI18" s="11">
        <v>0.5</v>
      </c>
      <c r="AJ18" s="1"/>
      <c r="AK18" s="11">
        <v>1</v>
      </c>
      <c r="AL18" s="1"/>
      <c r="AM18" s="11">
        <v>0.5</v>
      </c>
      <c r="AN18" s="11">
        <v>0.25</v>
      </c>
      <c r="AO18" s="11">
        <v>0.25</v>
      </c>
      <c r="AP18" s="11">
        <v>2.5</v>
      </c>
    </row>
    <row r="19" spans="1:42">
      <c r="A19">
        <v>18</v>
      </c>
      <c r="B19" t="s">
        <v>65</v>
      </c>
      <c r="C19" s="7" t="s">
        <v>66</v>
      </c>
      <c r="D19" s="13">
        <f t="shared" si="0"/>
        <v>5356</v>
      </c>
      <c r="E19" s="8">
        <v>7</v>
      </c>
      <c r="F19" s="8">
        <v>73</v>
      </c>
      <c r="G19" s="8">
        <v>39</v>
      </c>
      <c r="H19" s="8">
        <v>3</v>
      </c>
      <c r="I19" s="8">
        <v>7</v>
      </c>
      <c r="J19" s="8">
        <v>63</v>
      </c>
      <c r="K19" s="8">
        <v>788</v>
      </c>
      <c r="L19" s="8">
        <v>24</v>
      </c>
      <c r="M19" s="8">
        <v>7</v>
      </c>
      <c r="N19" s="8">
        <v>95</v>
      </c>
      <c r="O19" s="8">
        <v>98</v>
      </c>
      <c r="P19" s="9">
        <v>149</v>
      </c>
      <c r="Q19" s="9">
        <v>97</v>
      </c>
      <c r="R19" s="8">
        <v>8</v>
      </c>
      <c r="S19" s="8">
        <v>95</v>
      </c>
      <c r="T19" s="8">
        <v>122</v>
      </c>
      <c r="U19" s="8">
        <v>14</v>
      </c>
      <c r="V19" s="8">
        <v>33</v>
      </c>
      <c r="W19" s="8">
        <v>28</v>
      </c>
      <c r="X19" s="8">
        <v>35</v>
      </c>
      <c r="Y19" s="8">
        <v>11</v>
      </c>
      <c r="Z19" s="8">
        <v>8</v>
      </c>
      <c r="AA19" s="8">
        <v>136</v>
      </c>
      <c r="AB19" s="8">
        <v>26</v>
      </c>
      <c r="AC19" s="8"/>
      <c r="AD19" s="8">
        <v>160</v>
      </c>
      <c r="AE19" s="8">
        <v>170</v>
      </c>
      <c r="AF19" s="8">
        <v>65</v>
      </c>
      <c r="AG19" s="8">
        <v>116</v>
      </c>
      <c r="AH19" s="8">
        <v>17</v>
      </c>
      <c r="AI19" s="8">
        <v>14</v>
      </c>
      <c r="AJ19" s="8">
        <v>70</v>
      </c>
      <c r="AK19" s="8">
        <v>27</v>
      </c>
      <c r="AL19" s="8">
        <v>2514</v>
      </c>
      <c r="AM19" s="8">
        <v>120</v>
      </c>
      <c r="AN19" s="8">
        <v>50</v>
      </c>
      <c r="AO19" s="8">
        <v>21</v>
      </c>
      <c r="AP19" s="8">
        <v>46</v>
      </c>
    </row>
    <row r="20" spans="1:42">
      <c r="A20">
        <v>19</v>
      </c>
      <c r="B20" t="s">
        <v>2</v>
      </c>
      <c r="C20" s="7" t="s">
        <v>67</v>
      </c>
      <c r="D20" s="13">
        <f t="shared" si="0"/>
        <v>282</v>
      </c>
      <c r="E20" s="8">
        <v>4</v>
      </c>
      <c r="F20" s="8">
        <v>24</v>
      </c>
      <c r="G20" s="8">
        <v>1</v>
      </c>
      <c r="H20" s="8">
        <v>1</v>
      </c>
      <c r="I20" s="8">
        <v>2</v>
      </c>
      <c r="J20" s="8">
        <v>1</v>
      </c>
      <c r="K20" s="8">
        <v>70</v>
      </c>
      <c r="L20" s="8">
        <v>0</v>
      </c>
      <c r="M20" s="8">
        <v>0</v>
      </c>
      <c r="N20" s="8">
        <v>8</v>
      </c>
      <c r="O20" s="8">
        <v>15</v>
      </c>
      <c r="P20" s="9">
        <v>21</v>
      </c>
      <c r="Q20" s="9">
        <v>0</v>
      </c>
      <c r="R20" s="8">
        <v>2</v>
      </c>
      <c r="S20" s="8">
        <v>2</v>
      </c>
      <c r="T20" s="8">
        <v>0</v>
      </c>
      <c r="U20" s="8">
        <v>0</v>
      </c>
      <c r="V20" s="8">
        <v>0</v>
      </c>
      <c r="W20" s="8">
        <v>7</v>
      </c>
      <c r="X20" s="8"/>
      <c r="Y20" s="8">
        <v>2</v>
      </c>
      <c r="Z20" s="8">
        <v>3</v>
      </c>
      <c r="AA20" s="8">
        <v>4</v>
      </c>
      <c r="AB20" s="8">
        <v>7</v>
      </c>
      <c r="AC20" s="8"/>
      <c r="AD20" s="8">
        <v>13</v>
      </c>
      <c r="AE20" s="8">
        <v>24</v>
      </c>
      <c r="AF20" s="8">
        <v>1</v>
      </c>
      <c r="AG20" s="8">
        <v>1</v>
      </c>
      <c r="AH20" s="8">
        <v>0</v>
      </c>
      <c r="AI20" s="8">
        <v>0</v>
      </c>
      <c r="AJ20" s="8">
        <v>2</v>
      </c>
      <c r="AK20" s="8">
        <v>0</v>
      </c>
      <c r="AL20" s="8">
        <v>46</v>
      </c>
      <c r="AM20" s="8">
        <v>3</v>
      </c>
      <c r="AN20" s="8">
        <v>0</v>
      </c>
      <c r="AO20" s="8">
        <v>16</v>
      </c>
      <c r="AP20" s="8">
        <v>2</v>
      </c>
    </row>
    <row r="21" spans="1:42">
      <c r="A21">
        <v>20</v>
      </c>
      <c r="B21" t="s">
        <v>3</v>
      </c>
      <c r="C21" s="7" t="s">
        <v>68</v>
      </c>
      <c r="D21" s="13">
        <f t="shared" si="0"/>
        <v>1824</v>
      </c>
      <c r="E21" s="8">
        <v>3</v>
      </c>
      <c r="F21" s="8">
        <v>26</v>
      </c>
      <c r="G21" s="8">
        <v>38</v>
      </c>
      <c r="H21" s="8">
        <v>2</v>
      </c>
      <c r="I21" s="8">
        <v>2</v>
      </c>
      <c r="J21" s="8">
        <v>15</v>
      </c>
      <c r="K21" s="8">
        <v>166</v>
      </c>
      <c r="L21" s="8">
        <v>12</v>
      </c>
      <c r="M21" s="8">
        <v>5</v>
      </c>
      <c r="N21" s="8">
        <v>35</v>
      </c>
      <c r="O21" s="8">
        <v>43</v>
      </c>
      <c r="P21" s="9">
        <v>27</v>
      </c>
      <c r="Q21" s="9">
        <v>26</v>
      </c>
      <c r="R21" s="8">
        <v>1</v>
      </c>
      <c r="S21" s="8">
        <v>34</v>
      </c>
      <c r="T21" s="8">
        <v>6</v>
      </c>
      <c r="U21" s="8">
        <v>0</v>
      </c>
      <c r="V21" s="8">
        <v>12</v>
      </c>
      <c r="W21" s="8">
        <v>7</v>
      </c>
      <c r="X21" s="8"/>
      <c r="Y21" s="8">
        <v>5</v>
      </c>
      <c r="Z21" s="8">
        <v>5</v>
      </c>
      <c r="AA21" s="8">
        <v>132</v>
      </c>
      <c r="AB21" s="8">
        <v>12</v>
      </c>
      <c r="AC21" s="8"/>
      <c r="AD21" s="8">
        <v>44</v>
      </c>
      <c r="AE21" s="8">
        <v>59</v>
      </c>
      <c r="AF21" s="8">
        <v>26</v>
      </c>
      <c r="AG21" s="8">
        <v>43</v>
      </c>
      <c r="AH21" s="8">
        <v>3</v>
      </c>
      <c r="AI21" s="8">
        <v>7</v>
      </c>
      <c r="AJ21" s="8">
        <v>20</v>
      </c>
      <c r="AK21" s="8">
        <v>18</v>
      </c>
      <c r="AL21" s="8">
        <v>921</v>
      </c>
      <c r="AM21" s="8">
        <v>31</v>
      </c>
      <c r="AN21" s="8">
        <v>22</v>
      </c>
      <c r="AO21" s="8">
        <v>2</v>
      </c>
      <c r="AP21" s="8">
        <v>14</v>
      </c>
    </row>
    <row r="22" spans="1:42">
      <c r="A22">
        <v>21</v>
      </c>
      <c r="B22" t="s">
        <v>69</v>
      </c>
      <c r="C22" s="7" t="s">
        <v>70</v>
      </c>
      <c r="D22" s="13">
        <f t="shared" si="0"/>
        <v>1183</v>
      </c>
      <c r="E22" s="8">
        <v>0</v>
      </c>
      <c r="F22" s="8">
        <v>40</v>
      </c>
      <c r="G22" s="8">
        <v>0</v>
      </c>
      <c r="H22" s="8">
        <v>1</v>
      </c>
      <c r="I22" s="8">
        <v>2</v>
      </c>
      <c r="J22" s="8">
        <v>0</v>
      </c>
      <c r="K22" s="8">
        <v>120</v>
      </c>
      <c r="L22" s="8">
        <v>3</v>
      </c>
      <c r="M22" s="8">
        <v>1</v>
      </c>
      <c r="N22" s="8">
        <v>12</v>
      </c>
      <c r="O22" s="8"/>
      <c r="P22" s="9">
        <v>4</v>
      </c>
      <c r="Q22" s="9">
        <v>4</v>
      </c>
      <c r="R22" s="8">
        <v>0</v>
      </c>
      <c r="S22" s="8">
        <v>11</v>
      </c>
      <c r="T22" s="8">
        <v>1</v>
      </c>
      <c r="U22" s="8">
        <v>0</v>
      </c>
      <c r="V22" s="8">
        <v>0</v>
      </c>
      <c r="W22" s="8">
        <v>3</v>
      </c>
      <c r="X22" s="8"/>
      <c r="Y22" s="8">
        <v>5</v>
      </c>
      <c r="Z22" s="8">
        <v>2</v>
      </c>
      <c r="AA22" s="8">
        <v>5</v>
      </c>
      <c r="AB22" s="8">
        <v>0</v>
      </c>
      <c r="AC22" s="8"/>
      <c r="AD22" s="8">
        <v>20</v>
      </c>
      <c r="AE22" s="8">
        <v>25</v>
      </c>
      <c r="AF22" s="8">
        <v>3</v>
      </c>
      <c r="AG22" s="8">
        <v>2</v>
      </c>
      <c r="AH22" s="8">
        <v>0</v>
      </c>
      <c r="AI22" s="8">
        <v>1</v>
      </c>
      <c r="AJ22" s="8">
        <v>8</v>
      </c>
      <c r="AK22" s="8">
        <v>5</v>
      </c>
      <c r="AL22" s="8">
        <v>893</v>
      </c>
      <c r="AM22" s="8">
        <v>6</v>
      </c>
      <c r="AN22" s="8">
        <v>6</v>
      </c>
      <c r="AO22" s="8">
        <v>0</v>
      </c>
      <c r="AP22" s="8">
        <v>0</v>
      </c>
    </row>
    <row r="23" spans="1:42">
      <c r="A23">
        <v>22</v>
      </c>
      <c r="B23" t="s">
        <v>71</v>
      </c>
      <c r="C23" s="7" t="s">
        <v>72</v>
      </c>
      <c r="D23" s="13">
        <f t="shared" si="0"/>
        <v>427</v>
      </c>
      <c r="E23" s="8">
        <v>5</v>
      </c>
      <c r="F23" s="8">
        <v>1</v>
      </c>
      <c r="G23" s="8">
        <v>4</v>
      </c>
      <c r="H23" s="8">
        <v>2</v>
      </c>
      <c r="I23" s="8">
        <v>1</v>
      </c>
      <c r="J23" s="8">
        <v>2</v>
      </c>
      <c r="K23" s="8">
        <v>62</v>
      </c>
      <c r="L23" s="8">
        <v>6</v>
      </c>
      <c r="M23" s="8">
        <v>2</v>
      </c>
      <c r="N23" s="8">
        <v>18</v>
      </c>
      <c r="O23" s="8"/>
      <c r="P23" s="9">
        <v>15</v>
      </c>
      <c r="Q23" s="9">
        <v>6</v>
      </c>
      <c r="R23" s="8">
        <v>2</v>
      </c>
      <c r="S23" s="8">
        <v>12</v>
      </c>
      <c r="T23" s="8">
        <v>5</v>
      </c>
      <c r="U23" s="8">
        <v>0</v>
      </c>
      <c r="V23" s="8">
        <v>6</v>
      </c>
      <c r="W23" s="8">
        <v>10</v>
      </c>
      <c r="X23" s="8"/>
      <c r="Y23" s="8">
        <v>0</v>
      </c>
      <c r="Z23" s="8">
        <v>1</v>
      </c>
      <c r="AA23" s="8">
        <v>33</v>
      </c>
      <c r="AB23" s="8">
        <v>13</v>
      </c>
      <c r="AC23" s="8"/>
      <c r="AD23" s="8">
        <v>27</v>
      </c>
      <c r="AE23" s="8">
        <v>43</v>
      </c>
      <c r="AF23" s="8">
        <v>12</v>
      </c>
      <c r="AG23" s="8">
        <v>16</v>
      </c>
      <c r="AH23" s="8">
        <v>2</v>
      </c>
      <c r="AI23" s="8">
        <v>1</v>
      </c>
      <c r="AJ23" s="8">
        <v>1</v>
      </c>
      <c r="AK23" s="8">
        <v>5</v>
      </c>
      <c r="AL23" s="8">
        <v>67</v>
      </c>
      <c r="AM23" s="8">
        <v>12</v>
      </c>
      <c r="AN23" s="8">
        <v>11</v>
      </c>
      <c r="AO23" s="8">
        <v>16</v>
      </c>
      <c r="AP23" s="8">
        <v>8</v>
      </c>
    </row>
    <row r="24" spans="1:42">
      <c r="A24">
        <v>23</v>
      </c>
      <c r="B24" t="s">
        <v>73</v>
      </c>
      <c r="C24" s="7" t="s">
        <v>74</v>
      </c>
      <c r="D24" s="13">
        <f t="shared" si="0"/>
        <v>173</v>
      </c>
      <c r="E24" s="8">
        <v>5</v>
      </c>
      <c r="F24" s="8">
        <v>5</v>
      </c>
      <c r="G24" s="8">
        <v>2</v>
      </c>
      <c r="H24" s="8">
        <v>0</v>
      </c>
      <c r="I24" s="8">
        <v>3</v>
      </c>
      <c r="J24" s="8">
        <v>4</v>
      </c>
      <c r="K24" s="8">
        <v>14</v>
      </c>
      <c r="L24" s="8">
        <v>3</v>
      </c>
      <c r="M24" s="8">
        <v>2</v>
      </c>
      <c r="N24" s="8">
        <v>6</v>
      </c>
      <c r="O24" s="8"/>
      <c r="P24" s="9">
        <v>22</v>
      </c>
      <c r="Q24" s="9">
        <v>4</v>
      </c>
      <c r="R24" s="8">
        <v>1</v>
      </c>
      <c r="S24" s="8">
        <v>3</v>
      </c>
      <c r="T24" s="8">
        <v>0</v>
      </c>
      <c r="U24" s="8">
        <v>0</v>
      </c>
      <c r="V24" s="8">
        <v>3</v>
      </c>
      <c r="W24" s="8">
        <v>1</v>
      </c>
      <c r="X24" s="8"/>
      <c r="Y24" s="8">
        <v>2</v>
      </c>
      <c r="Z24" s="8">
        <v>1</v>
      </c>
      <c r="AA24" s="8">
        <v>39</v>
      </c>
      <c r="AB24" s="8">
        <v>1</v>
      </c>
      <c r="AC24" s="8"/>
      <c r="AD24" s="8">
        <v>3</v>
      </c>
      <c r="AE24" s="8">
        <v>10</v>
      </c>
      <c r="AF24" s="8">
        <v>5</v>
      </c>
      <c r="AG24" s="8">
        <v>11</v>
      </c>
      <c r="AH24" s="8">
        <v>0</v>
      </c>
      <c r="AI24" s="8">
        <v>3</v>
      </c>
      <c r="AJ24" s="8">
        <v>4</v>
      </c>
      <c r="AK24" s="8">
        <v>3</v>
      </c>
      <c r="AL24" s="8">
        <v>3</v>
      </c>
      <c r="AM24" s="8">
        <v>7</v>
      </c>
      <c r="AN24" s="8">
        <v>2</v>
      </c>
      <c r="AO24" s="8">
        <v>0</v>
      </c>
      <c r="AP24" s="8">
        <v>1</v>
      </c>
    </row>
    <row r="25" spans="1:42">
      <c r="A25">
        <v>24</v>
      </c>
      <c r="B25" t="s">
        <v>75</v>
      </c>
      <c r="C25" s="7" t="s">
        <v>76</v>
      </c>
      <c r="D25" s="13">
        <f t="shared" si="0"/>
        <v>112</v>
      </c>
      <c r="E25" s="8">
        <v>0</v>
      </c>
      <c r="F25" s="8">
        <v>2</v>
      </c>
      <c r="G25" s="8">
        <v>3</v>
      </c>
      <c r="H25" s="8">
        <v>0</v>
      </c>
      <c r="I25" s="8">
        <v>1</v>
      </c>
      <c r="J25" s="8">
        <v>5</v>
      </c>
      <c r="K25" s="8">
        <v>24</v>
      </c>
      <c r="L25" s="8">
        <v>0</v>
      </c>
      <c r="M25" s="8">
        <v>0</v>
      </c>
      <c r="N25" s="8">
        <v>1</v>
      </c>
      <c r="O25" s="8"/>
      <c r="P25" s="9">
        <v>4</v>
      </c>
      <c r="Q25" s="9">
        <v>5</v>
      </c>
      <c r="R25" s="8">
        <v>0</v>
      </c>
      <c r="S25" s="8">
        <v>2</v>
      </c>
      <c r="T25" s="8">
        <v>0</v>
      </c>
      <c r="U25" s="8">
        <v>0</v>
      </c>
      <c r="V25" s="8">
        <v>2</v>
      </c>
      <c r="W25" s="8">
        <v>0</v>
      </c>
      <c r="X25" s="8"/>
      <c r="Y25" s="8">
        <v>0</v>
      </c>
      <c r="Z25" s="8"/>
      <c r="AA25" s="8">
        <v>21</v>
      </c>
      <c r="AB25" s="8">
        <v>3</v>
      </c>
      <c r="AC25" s="8"/>
      <c r="AD25" s="8">
        <v>3</v>
      </c>
      <c r="AE25" s="8">
        <v>2</v>
      </c>
      <c r="AF25" s="8">
        <v>5</v>
      </c>
      <c r="AG25" s="8">
        <v>5</v>
      </c>
      <c r="AH25" s="8">
        <v>0</v>
      </c>
      <c r="AI25" s="8">
        <v>2</v>
      </c>
      <c r="AJ25" s="8">
        <v>5</v>
      </c>
      <c r="AK25" s="8">
        <v>1</v>
      </c>
      <c r="AL25" s="8">
        <v>2</v>
      </c>
      <c r="AM25" s="8">
        <v>7</v>
      </c>
      <c r="AN25" s="8">
        <v>3</v>
      </c>
      <c r="AO25" s="8">
        <v>3</v>
      </c>
      <c r="AP25" s="8">
        <v>1</v>
      </c>
    </row>
    <row r="26" spans="1:42">
      <c r="A26">
        <v>25</v>
      </c>
      <c r="B26" t="s">
        <v>77</v>
      </c>
      <c r="C26" s="7" t="s">
        <v>78</v>
      </c>
      <c r="D26" s="13">
        <f t="shared" si="0"/>
        <v>148</v>
      </c>
      <c r="E26" s="8">
        <v>2</v>
      </c>
      <c r="F26" s="8">
        <v>2</v>
      </c>
      <c r="G26" s="8">
        <v>3</v>
      </c>
      <c r="H26" s="8">
        <v>0</v>
      </c>
      <c r="I26" s="8">
        <v>0</v>
      </c>
      <c r="J26" s="8">
        <v>4</v>
      </c>
      <c r="K26" s="8">
        <v>16</v>
      </c>
      <c r="L26" s="8">
        <v>0</v>
      </c>
      <c r="M26" s="8">
        <v>0</v>
      </c>
      <c r="N26" s="8">
        <v>6</v>
      </c>
      <c r="O26" s="8"/>
      <c r="P26" s="9">
        <v>2</v>
      </c>
      <c r="Q26" s="9">
        <v>7</v>
      </c>
      <c r="R26" s="8">
        <v>0</v>
      </c>
      <c r="S26" s="8">
        <v>8</v>
      </c>
      <c r="T26" s="8">
        <v>0</v>
      </c>
      <c r="U26" s="8">
        <v>0</v>
      </c>
      <c r="V26" s="8">
        <v>1</v>
      </c>
      <c r="W26" s="8">
        <v>0</v>
      </c>
      <c r="X26" s="8"/>
      <c r="Y26" s="8">
        <v>0</v>
      </c>
      <c r="Z26" s="8">
        <v>4</v>
      </c>
      <c r="AA26" s="8">
        <v>38</v>
      </c>
      <c r="AB26" s="8">
        <v>2</v>
      </c>
      <c r="AC26" s="8"/>
      <c r="AD26" s="8">
        <v>4</v>
      </c>
      <c r="AE26" s="8">
        <v>3</v>
      </c>
      <c r="AF26" s="8">
        <v>1</v>
      </c>
      <c r="AG26" s="8">
        <v>10</v>
      </c>
      <c r="AH26" s="8">
        <v>15</v>
      </c>
      <c r="AI26" s="8">
        <v>0</v>
      </c>
      <c r="AJ26" s="8">
        <v>4</v>
      </c>
      <c r="AK26" s="8">
        <v>4</v>
      </c>
      <c r="AL26" s="8">
        <v>2</v>
      </c>
      <c r="AM26" s="8">
        <v>2</v>
      </c>
      <c r="AN26" s="8">
        <v>0</v>
      </c>
      <c r="AO26" s="8">
        <v>2</v>
      </c>
      <c r="AP26" s="8">
        <v>6</v>
      </c>
    </row>
    <row r="27" spans="1:42">
      <c r="A27">
        <v>26</v>
      </c>
      <c r="B27" t="s">
        <v>79</v>
      </c>
      <c r="C27" s="7" t="s">
        <v>80</v>
      </c>
      <c r="D27" s="13">
        <f t="shared" si="0"/>
        <v>962</v>
      </c>
      <c r="E27" s="11">
        <v>12</v>
      </c>
      <c r="F27" s="11">
        <v>10</v>
      </c>
      <c r="G27" s="11">
        <v>10</v>
      </c>
      <c r="H27" s="11">
        <v>1</v>
      </c>
      <c r="I27" s="11">
        <v>3</v>
      </c>
      <c r="J27" s="11">
        <v>27</v>
      </c>
      <c r="K27" s="11">
        <v>49</v>
      </c>
      <c r="L27" s="11">
        <v>12</v>
      </c>
      <c r="M27" s="11">
        <v>5</v>
      </c>
      <c r="N27" s="11">
        <v>91</v>
      </c>
      <c r="O27" s="11">
        <v>10</v>
      </c>
      <c r="P27" s="12">
        <v>33</v>
      </c>
      <c r="Q27" s="12">
        <v>6</v>
      </c>
      <c r="R27" s="11">
        <v>2</v>
      </c>
      <c r="S27" s="11">
        <v>17</v>
      </c>
      <c r="T27" s="11">
        <v>6</v>
      </c>
      <c r="U27" s="11">
        <v>14</v>
      </c>
      <c r="V27" s="11">
        <v>12</v>
      </c>
      <c r="W27" s="1">
        <v>24</v>
      </c>
      <c r="X27" s="1">
        <v>18</v>
      </c>
      <c r="Y27" s="11">
        <v>2</v>
      </c>
      <c r="Z27" s="11">
        <v>3</v>
      </c>
      <c r="AA27" s="11">
        <v>129</v>
      </c>
      <c r="AB27" s="11">
        <v>19</v>
      </c>
      <c r="AC27" s="11"/>
      <c r="AD27" s="1">
        <v>49</v>
      </c>
      <c r="AE27" s="11">
        <v>72</v>
      </c>
      <c r="AF27" s="11">
        <v>65</v>
      </c>
      <c r="AG27" s="11">
        <v>41</v>
      </c>
      <c r="AH27" s="11">
        <v>3</v>
      </c>
      <c r="AI27" s="11">
        <v>7</v>
      </c>
      <c r="AJ27" s="11">
        <v>21</v>
      </c>
      <c r="AK27" s="11">
        <v>16</v>
      </c>
      <c r="AL27" s="11">
        <v>113</v>
      </c>
      <c r="AM27" s="11">
        <v>30</v>
      </c>
      <c r="AN27" s="1"/>
      <c r="AO27" s="11">
        <v>14</v>
      </c>
      <c r="AP27" s="11">
        <v>16</v>
      </c>
    </row>
    <row r="28" spans="1:42">
      <c r="A28">
        <v>27</v>
      </c>
      <c r="B28" t="s">
        <v>81</v>
      </c>
      <c r="C28" s="7" t="s">
        <v>82</v>
      </c>
      <c r="D28" s="13">
        <f t="shared" si="0"/>
        <v>1120</v>
      </c>
      <c r="E28" s="11">
        <v>5</v>
      </c>
      <c r="F28" s="11">
        <v>40</v>
      </c>
      <c r="G28" s="11">
        <v>2</v>
      </c>
      <c r="H28" s="11">
        <v>0</v>
      </c>
      <c r="I28" s="11">
        <v>2</v>
      </c>
      <c r="J28" s="11">
        <v>0</v>
      </c>
      <c r="K28" s="11">
        <v>88</v>
      </c>
      <c r="L28" s="1"/>
      <c r="M28" s="11">
        <v>0</v>
      </c>
      <c r="N28" s="11">
        <v>4</v>
      </c>
      <c r="O28" s="11">
        <v>48</v>
      </c>
      <c r="P28" s="12">
        <v>13</v>
      </c>
      <c r="Q28" s="12">
        <v>11</v>
      </c>
      <c r="R28" s="11">
        <v>1</v>
      </c>
      <c r="S28" s="11">
        <v>8</v>
      </c>
      <c r="T28" s="11">
        <v>0</v>
      </c>
      <c r="U28" s="11">
        <v>0</v>
      </c>
      <c r="V28" s="11">
        <v>0</v>
      </c>
      <c r="W28" s="1">
        <v>1</v>
      </c>
      <c r="X28" s="1">
        <v>3</v>
      </c>
      <c r="Y28" s="11">
        <v>5</v>
      </c>
      <c r="Z28" s="11">
        <v>0</v>
      </c>
      <c r="AA28" s="11">
        <v>7</v>
      </c>
      <c r="AB28" s="11">
        <v>0</v>
      </c>
      <c r="AC28" s="11"/>
      <c r="AD28" s="1">
        <v>8</v>
      </c>
      <c r="AE28" s="11">
        <v>11</v>
      </c>
      <c r="AF28" s="11">
        <v>0</v>
      </c>
      <c r="AG28" s="11">
        <v>3</v>
      </c>
      <c r="AH28" s="11">
        <v>0</v>
      </c>
      <c r="AI28" s="11">
        <v>0</v>
      </c>
      <c r="AJ28" s="11">
        <v>0</v>
      </c>
      <c r="AK28" s="11">
        <v>2</v>
      </c>
      <c r="AL28" s="11">
        <v>854</v>
      </c>
      <c r="AM28" s="11">
        <v>4</v>
      </c>
      <c r="AN28" s="1"/>
      <c r="AO28" s="11">
        <v>0</v>
      </c>
      <c r="AP28" s="11">
        <v>0</v>
      </c>
    </row>
    <row r="29" spans="1:42">
      <c r="A29">
        <v>28</v>
      </c>
      <c r="B29" t="s">
        <v>83</v>
      </c>
      <c r="C29" s="7" t="s">
        <v>84</v>
      </c>
      <c r="D29" s="13">
        <f t="shared" si="0"/>
        <v>57</v>
      </c>
      <c r="E29" s="11">
        <v>0</v>
      </c>
      <c r="F29" s="11">
        <v>0</v>
      </c>
      <c r="G29" s="11">
        <v>0</v>
      </c>
      <c r="H29" s="11">
        <v>1</v>
      </c>
      <c r="I29" s="11">
        <v>1</v>
      </c>
      <c r="J29" s="11">
        <v>36</v>
      </c>
      <c r="K29" s="1"/>
      <c r="L29" s="1"/>
      <c r="M29" s="11">
        <v>0</v>
      </c>
      <c r="N29" s="11"/>
      <c r="O29" s="11">
        <v>0</v>
      </c>
      <c r="P29" s="12">
        <v>1</v>
      </c>
      <c r="Q29" s="12">
        <v>8</v>
      </c>
      <c r="R29" s="11">
        <v>0</v>
      </c>
      <c r="S29" s="11">
        <v>6</v>
      </c>
      <c r="T29" s="11">
        <v>0</v>
      </c>
      <c r="U29" s="11">
        <v>0</v>
      </c>
      <c r="V29" s="11">
        <v>0</v>
      </c>
      <c r="W29" s="1">
        <v>2</v>
      </c>
      <c r="X29" s="1">
        <v>0</v>
      </c>
      <c r="Y29" s="11">
        <v>0</v>
      </c>
      <c r="Z29" s="11">
        <v>1</v>
      </c>
      <c r="AA29" s="11">
        <v>0</v>
      </c>
      <c r="AB29" s="11">
        <v>0</v>
      </c>
      <c r="AC29" s="11"/>
      <c r="AD29" s="1">
        <v>0</v>
      </c>
      <c r="AE29" s="11">
        <v>0</v>
      </c>
      <c r="AF29" s="11">
        <v>0</v>
      </c>
      <c r="AG29" s="11">
        <v>0</v>
      </c>
      <c r="AH29" s="11">
        <v>0</v>
      </c>
      <c r="AI29" s="11">
        <v>0</v>
      </c>
      <c r="AJ29" s="11">
        <v>1</v>
      </c>
      <c r="AK29" s="11">
        <v>0</v>
      </c>
      <c r="AL29" s="11">
        <v>0</v>
      </c>
      <c r="AM29" s="11">
        <v>0</v>
      </c>
      <c r="AN29" s="1"/>
      <c r="AO29" s="11">
        <v>0</v>
      </c>
      <c r="AP29" s="11">
        <v>0</v>
      </c>
    </row>
    <row r="30" spans="1:42">
      <c r="A30">
        <v>29</v>
      </c>
      <c r="B30" t="s">
        <v>85</v>
      </c>
      <c r="C30" s="7" t="s">
        <v>86</v>
      </c>
      <c r="D30" s="13">
        <f t="shared" si="0"/>
        <v>23</v>
      </c>
      <c r="E30" s="8">
        <v>1</v>
      </c>
      <c r="F30" s="8">
        <v>1</v>
      </c>
      <c r="G30" s="8">
        <v>1</v>
      </c>
      <c r="H30" s="8">
        <v>1</v>
      </c>
      <c r="I30" s="8"/>
      <c r="J30" s="8">
        <v>1</v>
      </c>
      <c r="K30" s="8">
        <v>1</v>
      </c>
      <c r="L30" s="8"/>
      <c r="M30" s="8"/>
      <c r="N30" s="8">
        <v>1</v>
      </c>
      <c r="O30" s="8">
        <v>1</v>
      </c>
      <c r="P30" s="9"/>
      <c r="Q30" s="9"/>
      <c r="R30" s="8">
        <v>1</v>
      </c>
      <c r="S30" s="8">
        <v>1</v>
      </c>
      <c r="T30" s="8"/>
      <c r="U30" s="8">
        <v>1</v>
      </c>
      <c r="V30" s="8"/>
      <c r="W30" s="8">
        <v>1</v>
      </c>
      <c r="X30" s="8">
        <v>1</v>
      </c>
      <c r="Y30" s="8"/>
      <c r="Z30" s="8"/>
      <c r="AA30" s="8"/>
      <c r="AB30" s="8">
        <v>1</v>
      </c>
      <c r="AC30" s="8"/>
      <c r="AD30" s="8">
        <v>1</v>
      </c>
      <c r="AE30" s="8">
        <v>1</v>
      </c>
      <c r="AF30" s="8"/>
      <c r="AG30" s="8"/>
      <c r="AH30" s="8">
        <v>1</v>
      </c>
      <c r="AI30" s="8">
        <v>1</v>
      </c>
      <c r="AJ30" s="8">
        <v>1</v>
      </c>
      <c r="AK30" s="8">
        <v>1</v>
      </c>
      <c r="AL30" s="8"/>
      <c r="AM30" s="8"/>
      <c r="AN30" s="8">
        <v>1</v>
      </c>
      <c r="AO30" s="8">
        <v>1</v>
      </c>
      <c r="AP30" s="8">
        <v>1</v>
      </c>
    </row>
    <row r="31" spans="1:42">
      <c r="A31">
        <v>30</v>
      </c>
      <c r="B31" t="s">
        <v>87</v>
      </c>
      <c r="C31" s="7" t="s">
        <v>88</v>
      </c>
      <c r="D31" s="13">
        <f t="shared" si="0"/>
        <v>8</v>
      </c>
      <c r="E31" s="8"/>
      <c r="F31" s="8"/>
      <c r="G31" s="8"/>
      <c r="H31" s="8"/>
      <c r="I31" s="8"/>
      <c r="J31" s="8"/>
      <c r="K31" s="8">
        <v>1</v>
      </c>
      <c r="L31" s="8"/>
      <c r="M31" s="8"/>
      <c r="N31" s="8"/>
      <c r="O31" s="8">
        <v>1</v>
      </c>
      <c r="P31" s="9"/>
      <c r="Q31" s="9"/>
      <c r="R31" s="8"/>
      <c r="S31" s="8">
        <v>1</v>
      </c>
      <c r="T31" s="8"/>
      <c r="U31" s="8"/>
      <c r="V31" s="8"/>
      <c r="W31" s="8">
        <v>1</v>
      </c>
      <c r="X31" s="8">
        <v>1</v>
      </c>
      <c r="Y31" s="8"/>
      <c r="Z31" s="8">
        <v>1</v>
      </c>
      <c r="AA31" s="8"/>
      <c r="AB31" s="8"/>
      <c r="AC31" s="8"/>
      <c r="AD31" s="8"/>
      <c r="AE31" s="8">
        <v>1</v>
      </c>
      <c r="AF31" s="8"/>
      <c r="AG31" s="8"/>
      <c r="AH31" s="8"/>
      <c r="AI31" s="8"/>
      <c r="AJ31" s="8"/>
      <c r="AK31" s="8"/>
      <c r="AL31" s="8"/>
      <c r="AM31" s="8"/>
      <c r="AN31" s="8">
        <v>1</v>
      </c>
      <c r="AO31" s="8"/>
      <c r="AP31" s="8"/>
    </row>
    <row r="32" spans="1:42">
      <c r="A32">
        <v>31</v>
      </c>
      <c r="B32" t="s">
        <v>89</v>
      </c>
      <c r="C32" s="7" t="s">
        <v>90</v>
      </c>
      <c r="D32" s="13">
        <f t="shared" si="0"/>
        <v>10</v>
      </c>
      <c r="E32" s="8"/>
      <c r="F32" s="8"/>
      <c r="G32" s="8"/>
      <c r="H32" s="8"/>
      <c r="I32" s="8">
        <v>1</v>
      </c>
      <c r="J32" s="8"/>
      <c r="K32" s="8"/>
      <c r="L32" s="8">
        <v>1</v>
      </c>
      <c r="M32" s="8"/>
      <c r="N32" s="8"/>
      <c r="O32" s="8"/>
      <c r="P32" s="9">
        <v>1</v>
      </c>
      <c r="Q32" s="9">
        <v>1</v>
      </c>
      <c r="R32" s="8"/>
      <c r="S32" s="8"/>
      <c r="T32" s="8">
        <v>1</v>
      </c>
      <c r="U32" s="8"/>
      <c r="V32" s="8"/>
      <c r="W32" s="8"/>
      <c r="X32" s="8"/>
      <c r="Y32" s="8">
        <v>1</v>
      </c>
      <c r="Z32" s="8"/>
      <c r="AA32" s="8">
        <v>1</v>
      </c>
      <c r="AB32" s="8"/>
      <c r="AC32" s="8">
        <v>1</v>
      </c>
      <c r="AD32" s="8"/>
      <c r="AE32" s="8"/>
      <c r="AF32" s="8"/>
      <c r="AG32" s="8">
        <v>1</v>
      </c>
      <c r="AH32" s="8"/>
      <c r="AI32" s="8"/>
      <c r="AJ32" s="8"/>
      <c r="AK32" s="8"/>
      <c r="AL32" s="8">
        <v>1</v>
      </c>
      <c r="AM32" s="8"/>
      <c r="AN32" s="8"/>
      <c r="AO32" s="8"/>
      <c r="AP32" s="8"/>
    </row>
    <row r="33" spans="1:42">
      <c r="A33">
        <v>32</v>
      </c>
      <c r="B33" t="s">
        <v>91</v>
      </c>
      <c r="C33" s="7" t="s">
        <v>92</v>
      </c>
      <c r="D33" s="13">
        <f t="shared" si="0"/>
        <v>25</v>
      </c>
      <c r="E33" s="11">
        <v>1</v>
      </c>
      <c r="F33" s="1"/>
      <c r="G33" s="11">
        <v>1</v>
      </c>
      <c r="H33" s="11">
        <v>1</v>
      </c>
      <c r="I33" s="1"/>
      <c r="J33" s="11">
        <v>1</v>
      </c>
      <c r="K33" s="1"/>
      <c r="L33" s="1">
        <v>1</v>
      </c>
      <c r="M33" s="1"/>
      <c r="N33" s="1"/>
      <c r="O33" s="11">
        <v>1</v>
      </c>
      <c r="P33" s="12"/>
      <c r="Q33" s="12">
        <v>1</v>
      </c>
      <c r="R33" s="11">
        <v>1</v>
      </c>
      <c r="S33" s="11">
        <v>1</v>
      </c>
      <c r="T33" s="1"/>
      <c r="U33" s="1"/>
      <c r="V33" s="1"/>
      <c r="W33" s="1">
        <v>1</v>
      </c>
      <c r="X33" s="1">
        <v>1</v>
      </c>
      <c r="Y33" s="1"/>
      <c r="Z33" s="11">
        <v>1</v>
      </c>
      <c r="AA33" s="1"/>
      <c r="AB33" s="1">
        <v>1</v>
      </c>
      <c r="AC33" s="1">
        <v>1</v>
      </c>
      <c r="AD33" s="1"/>
      <c r="AE33" s="11">
        <v>1</v>
      </c>
      <c r="AF33" s="1"/>
      <c r="AG33" s="11">
        <v>1</v>
      </c>
      <c r="AH33" s="11">
        <v>1</v>
      </c>
      <c r="AI33" s="11">
        <v>1</v>
      </c>
      <c r="AJ33" s="11">
        <v>1</v>
      </c>
      <c r="AK33" s="11">
        <v>1</v>
      </c>
      <c r="AL33" s="11">
        <v>1</v>
      </c>
      <c r="AM33" s="1">
        <v>1</v>
      </c>
      <c r="AN33" s="1">
        <v>1</v>
      </c>
      <c r="AO33" s="11">
        <v>1</v>
      </c>
      <c r="AP33" s="11">
        <v>1</v>
      </c>
    </row>
    <row r="34" spans="1:42">
      <c r="A34">
        <v>33</v>
      </c>
      <c r="B34" t="s">
        <v>93</v>
      </c>
      <c r="C34" s="7" t="s">
        <v>94</v>
      </c>
      <c r="D34" s="13">
        <f t="shared" si="0"/>
        <v>2</v>
      </c>
      <c r="E34" s="1"/>
      <c r="F34" s="1"/>
      <c r="G34" s="1"/>
      <c r="H34" s="1"/>
      <c r="I34" s="1"/>
      <c r="J34" s="1"/>
      <c r="K34" s="1"/>
      <c r="L34" s="1"/>
      <c r="M34" s="1"/>
      <c r="N34" s="1"/>
      <c r="O34" s="1"/>
      <c r="P34" s="6"/>
      <c r="Q34" s="6"/>
      <c r="R34" s="1"/>
      <c r="S34" s="1"/>
      <c r="T34" s="1"/>
      <c r="U34" s="1"/>
      <c r="V34" s="1"/>
      <c r="W34" s="1"/>
      <c r="X34" s="1"/>
      <c r="Y34" s="1"/>
      <c r="Z34" s="1"/>
      <c r="AA34" s="1"/>
      <c r="AB34" s="1"/>
      <c r="AC34" s="1"/>
      <c r="AD34" s="1">
        <v>1</v>
      </c>
      <c r="AE34" s="11">
        <v>1</v>
      </c>
      <c r="AF34" s="1"/>
      <c r="AG34" s="1"/>
      <c r="AH34" s="1"/>
      <c r="AI34" s="1"/>
      <c r="AJ34" s="1"/>
      <c r="AK34" s="1"/>
      <c r="AL34" s="1"/>
      <c r="AM34" s="1"/>
      <c r="AN34" s="1"/>
      <c r="AO34" s="1"/>
      <c r="AP34" s="1"/>
    </row>
    <row r="35" spans="1:42">
      <c r="A35">
        <v>34</v>
      </c>
      <c r="B35" t="s">
        <v>95</v>
      </c>
      <c r="C35" s="7" t="s">
        <v>96</v>
      </c>
      <c r="D35" s="13">
        <f t="shared" si="0"/>
        <v>0</v>
      </c>
      <c r="E35" s="1"/>
      <c r="F35" s="1"/>
      <c r="G35" s="1"/>
      <c r="H35" s="1"/>
      <c r="I35" s="1"/>
      <c r="J35" s="1"/>
      <c r="K35" s="1"/>
      <c r="L35" s="1"/>
      <c r="M35" s="1"/>
      <c r="N35" s="1"/>
      <c r="O35" s="1"/>
      <c r="P35" s="6"/>
      <c r="Q35" s="6"/>
      <c r="R35" s="1"/>
      <c r="S35" s="1"/>
      <c r="T35" s="1"/>
      <c r="U35" s="1"/>
      <c r="V35" s="1"/>
      <c r="W35" s="1"/>
      <c r="X35" s="1"/>
      <c r="Y35" s="1"/>
      <c r="Z35" s="1"/>
      <c r="AA35" s="1"/>
      <c r="AB35" s="1"/>
      <c r="AC35" s="1"/>
      <c r="AD35" s="1"/>
      <c r="AE35" s="1"/>
      <c r="AF35" s="1"/>
      <c r="AG35" s="1"/>
      <c r="AH35" s="1"/>
      <c r="AI35" s="1"/>
      <c r="AJ35" s="1"/>
      <c r="AK35" s="1"/>
      <c r="AL35" s="1"/>
      <c r="AM35" s="1"/>
      <c r="AN35" s="1"/>
      <c r="AO35" s="1"/>
      <c r="AP35" s="1"/>
    </row>
    <row r="36" spans="1:42">
      <c r="A36">
        <v>35</v>
      </c>
      <c r="B36" t="s">
        <v>97</v>
      </c>
      <c r="C36" s="7" t="s">
        <v>98</v>
      </c>
      <c r="D36" s="13">
        <f t="shared" si="0"/>
        <v>3</v>
      </c>
      <c r="E36" s="1"/>
      <c r="F36" s="1"/>
      <c r="G36" s="1"/>
      <c r="H36" s="1"/>
      <c r="I36" s="1"/>
      <c r="J36" s="1"/>
      <c r="K36" s="1"/>
      <c r="L36" s="1"/>
      <c r="M36" s="1"/>
      <c r="N36" s="1"/>
      <c r="O36" s="1">
        <v>1</v>
      </c>
      <c r="P36" s="6"/>
      <c r="Q36" s="6">
        <v>1</v>
      </c>
      <c r="R36" s="1"/>
      <c r="S36" s="1"/>
      <c r="T36" s="1"/>
      <c r="U36" s="1"/>
      <c r="V36" s="1"/>
      <c r="W36" s="1"/>
      <c r="X36" s="1"/>
      <c r="Y36" s="1"/>
      <c r="Z36" s="1"/>
      <c r="AA36" s="1"/>
      <c r="AB36" s="1"/>
      <c r="AC36" s="1"/>
      <c r="AD36" s="1"/>
      <c r="AE36" s="1"/>
      <c r="AF36" s="1"/>
      <c r="AG36" s="1"/>
      <c r="AH36" s="1"/>
      <c r="AI36" s="1"/>
      <c r="AJ36" s="1"/>
      <c r="AK36" s="1"/>
      <c r="AL36" s="1"/>
      <c r="AM36" s="1"/>
      <c r="AN36" s="1">
        <v>1</v>
      </c>
      <c r="AO36" s="1"/>
      <c r="AP36" s="1"/>
    </row>
    <row r="37" spans="1:42">
      <c r="A37">
        <v>36</v>
      </c>
      <c r="B37" t="s">
        <v>99</v>
      </c>
      <c r="C37" s="7" t="s">
        <v>100</v>
      </c>
      <c r="D37" s="13">
        <f t="shared" si="0"/>
        <v>0</v>
      </c>
      <c r="E37" s="1"/>
      <c r="F37" s="1"/>
      <c r="G37" s="1"/>
      <c r="H37" s="1"/>
      <c r="I37" s="1"/>
      <c r="J37" s="1"/>
      <c r="K37" s="1"/>
      <c r="L37" s="1"/>
      <c r="M37" s="1"/>
      <c r="N37" s="1"/>
      <c r="O37" s="1"/>
      <c r="P37" s="6"/>
      <c r="Q37" s="6"/>
      <c r="R37" s="1"/>
      <c r="S37" s="1"/>
      <c r="T37" s="1"/>
      <c r="U37" s="1"/>
      <c r="V37" s="1"/>
      <c r="W37" s="1"/>
      <c r="X37" s="1"/>
      <c r="Y37" s="1"/>
      <c r="Z37" s="1"/>
      <c r="AA37" s="1"/>
      <c r="AB37" s="1"/>
      <c r="AC37" s="1"/>
      <c r="AD37" s="1"/>
      <c r="AE37" s="1"/>
      <c r="AF37" s="1"/>
      <c r="AG37" s="1"/>
      <c r="AH37" s="1"/>
      <c r="AI37" s="1"/>
      <c r="AJ37" s="1"/>
      <c r="AK37" s="1"/>
      <c r="AL37" s="1"/>
      <c r="AM37" s="1"/>
      <c r="AN37" s="1"/>
      <c r="AO37" s="1"/>
      <c r="AP37" s="1"/>
    </row>
    <row r="38" spans="1:42">
      <c r="A38">
        <v>37</v>
      </c>
      <c r="B38" t="s">
        <v>101</v>
      </c>
      <c r="C38" s="7" t="s">
        <v>102</v>
      </c>
      <c r="D38" s="13">
        <f t="shared" si="0"/>
        <v>0</v>
      </c>
      <c r="E38" s="1"/>
      <c r="F38" s="1"/>
      <c r="G38" s="1"/>
      <c r="H38" s="1"/>
      <c r="I38" s="1"/>
      <c r="J38" s="1"/>
      <c r="K38" s="1"/>
      <c r="L38" s="1"/>
      <c r="M38" s="1"/>
      <c r="N38" s="1"/>
      <c r="O38" s="1"/>
      <c r="P38" s="6"/>
      <c r="Q38" s="6"/>
      <c r="R38" s="1"/>
      <c r="S38" s="1"/>
      <c r="T38" s="1"/>
      <c r="U38" s="1"/>
      <c r="V38" s="1"/>
      <c r="W38" s="1"/>
      <c r="X38" s="1"/>
      <c r="Y38" s="1"/>
      <c r="Z38" s="1"/>
      <c r="AA38" s="1"/>
      <c r="AB38" s="1"/>
      <c r="AC38" s="1"/>
      <c r="AD38" s="1"/>
      <c r="AE38" s="1"/>
      <c r="AF38" s="1"/>
      <c r="AG38" s="1"/>
      <c r="AH38" s="1"/>
      <c r="AI38" s="1"/>
      <c r="AJ38" s="1"/>
      <c r="AK38" s="1"/>
      <c r="AL38" s="1"/>
      <c r="AM38" s="1"/>
      <c r="AN38" s="1"/>
      <c r="AO38" s="1"/>
      <c r="AP38" s="1"/>
    </row>
    <row r="39" spans="1:42">
      <c r="A39">
        <v>38</v>
      </c>
      <c r="B39" t="s">
        <v>103</v>
      </c>
      <c r="C39" s="7" t="s">
        <v>104</v>
      </c>
      <c r="D39" s="13">
        <f t="shared" si="0"/>
        <v>0</v>
      </c>
      <c r="E39" s="1"/>
      <c r="F39" s="1"/>
      <c r="G39" s="1"/>
      <c r="H39" s="1"/>
      <c r="I39" s="1"/>
      <c r="J39" s="1"/>
      <c r="K39" s="1"/>
      <c r="L39" s="1"/>
      <c r="M39" s="1"/>
      <c r="N39" s="1"/>
      <c r="O39" s="1"/>
      <c r="P39" s="6"/>
      <c r="Q39" s="6"/>
      <c r="R39" s="1"/>
      <c r="S39" s="1"/>
      <c r="T39" s="1"/>
      <c r="U39" s="1"/>
      <c r="V39" s="1"/>
      <c r="W39" s="1"/>
      <c r="X39" s="1"/>
      <c r="Y39" s="1"/>
      <c r="Z39" s="1"/>
      <c r="AA39" s="1"/>
      <c r="AB39" s="1"/>
      <c r="AC39" s="1"/>
      <c r="AD39" s="1"/>
      <c r="AE39" s="1"/>
      <c r="AF39" s="1"/>
      <c r="AG39" s="1"/>
      <c r="AH39" s="1"/>
      <c r="AI39" s="1"/>
      <c r="AJ39" s="1"/>
      <c r="AK39" s="1"/>
      <c r="AL39" s="1"/>
      <c r="AM39" s="1"/>
      <c r="AN39" s="1"/>
      <c r="AO39" s="1"/>
      <c r="AP39" s="1"/>
    </row>
    <row r="40" spans="1:42">
      <c r="A40">
        <v>39</v>
      </c>
      <c r="B40" t="s">
        <v>105</v>
      </c>
      <c r="C40" s="7" t="s">
        <v>106</v>
      </c>
      <c r="D40" s="13">
        <f t="shared" si="0"/>
        <v>1</v>
      </c>
      <c r="E40" s="1"/>
      <c r="F40" s="1"/>
      <c r="G40" s="1"/>
      <c r="H40" s="1"/>
      <c r="I40" s="1"/>
      <c r="J40" s="1"/>
      <c r="K40" s="1"/>
      <c r="L40" s="1"/>
      <c r="M40" s="1"/>
      <c r="N40" s="1"/>
      <c r="O40" s="1"/>
      <c r="P40" s="6"/>
      <c r="Q40" s="6"/>
      <c r="R40" s="1"/>
      <c r="S40" s="1"/>
      <c r="T40" s="1">
        <v>1</v>
      </c>
      <c r="U40" s="1"/>
      <c r="V40" s="1"/>
      <c r="W40" s="1"/>
      <c r="X40" s="1"/>
      <c r="Y40" s="1"/>
      <c r="Z40" s="1"/>
      <c r="AA40" s="1"/>
      <c r="AB40" s="1"/>
      <c r="AC40" s="1"/>
      <c r="AD40" s="1"/>
      <c r="AE40" s="1"/>
      <c r="AF40" s="1"/>
      <c r="AG40" s="1"/>
      <c r="AH40" s="1"/>
      <c r="AI40" s="1"/>
      <c r="AJ40" s="1"/>
      <c r="AK40" s="1"/>
      <c r="AL40" s="1"/>
      <c r="AM40" s="1"/>
      <c r="AN40" s="1"/>
      <c r="AO40" s="1"/>
      <c r="AP40" s="1"/>
    </row>
    <row r="41" spans="1:42">
      <c r="A41">
        <v>40</v>
      </c>
      <c r="B41" t="s">
        <v>107</v>
      </c>
      <c r="C41" s="7" t="s">
        <v>108</v>
      </c>
      <c r="D41" s="13">
        <f t="shared" si="0"/>
        <v>1</v>
      </c>
      <c r="E41" s="1"/>
      <c r="F41" s="1"/>
      <c r="G41" s="1">
        <v>1</v>
      </c>
      <c r="H41" s="1"/>
      <c r="I41" s="1"/>
      <c r="J41" s="1"/>
      <c r="K41" s="1"/>
      <c r="L41" s="1"/>
      <c r="M41" s="1"/>
      <c r="N41" s="1"/>
      <c r="O41" s="1"/>
      <c r="P41" s="6"/>
      <c r="Q41" s="6"/>
      <c r="R41" s="1"/>
      <c r="S41" s="1"/>
      <c r="T41" s="1"/>
      <c r="U41" s="1"/>
      <c r="V41" s="1"/>
      <c r="W41" s="1"/>
      <c r="X41" s="1"/>
      <c r="Y41" s="1"/>
      <c r="Z41" s="1"/>
      <c r="AA41" s="1"/>
      <c r="AB41" s="1"/>
      <c r="AC41" s="1"/>
      <c r="AD41" s="1"/>
      <c r="AE41" s="1"/>
      <c r="AF41" s="1"/>
      <c r="AG41" s="1"/>
      <c r="AH41" s="1"/>
      <c r="AI41" s="1"/>
      <c r="AJ41" s="1"/>
      <c r="AK41" s="1"/>
      <c r="AL41" s="1"/>
      <c r="AM41" s="1"/>
      <c r="AN41" s="1"/>
      <c r="AO41" s="1"/>
      <c r="AP41" s="1"/>
    </row>
    <row r="42" spans="1:42">
      <c r="A42">
        <v>41</v>
      </c>
      <c r="B42" t="s">
        <v>109</v>
      </c>
      <c r="C42" s="7" t="s">
        <v>110</v>
      </c>
      <c r="D42" s="13">
        <f t="shared" si="0"/>
        <v>7</v>
      </c>
      <c r="E42" s="1"/>
      <c r="F42" s="1"/>
      <c r="G42" s="1"/>
      <c r="H42" s="1"/>
      <c r="I42" s="1"/>
      <c r="J42" s="1"/>
      <c r="K42" s="1"/>
      <c r="L42" s="1"/>
      <c r="M42" s="1"/>
      <c r="N42" s="1"/>
      <c r="O42" s="1">
        <v>1</v>
      </c>
      <c r="P42" s="6">
        <v>1</v>
      </c>
      <c r="Q42" s="6"/>
      <c r="R42" s="1">
        <v>1</v>
      </c>
      <c r="S42" s="1"/>
      <c r="T42" s="1">
        <v>1</v>
      </c>
      <c r="U42" s="1"/>
      <c r="V42" s="1"/>
      <c r="W42" s="1"/>
      <c r="X42" s="1"/>
      <c r="Y42" s="1">
        <v>1</v>
      </c>
      <c r="Z42" s="1"/>
      <c r="AA42" s="1"/>
      <c r="AB42" s="1"/>
      <c r="AC42" s="1"/>
      <c r="AD42" s="1"/>
      <c r="AE42" s="1">
        <v>1</v>
      </c>
      <c r="AF42" s="1"/>
      <c r="AG42" s="1"/>
      <c r="AH42" s="1"/>
      <c r="AI42" s="1"/>
      <c r="AJ42" s="1"/>
      <c r="AK42" s="1">
        <v>1</v>
      </c>
      <c r="AL42" s="1"/>
      <c r="AM42" s="1"/>
      <c r="AN42" s="1"/>
      <c r="AO42" s="1"/>
      <c r="AP42" s="1"/>
    </row>
    <row r="43" spans="1:42">
      <c r="A43">
        <v>42</v>
      </c>
      <c r="B43" t="s">
        <v>111</v>
      </c>
      <c r="C43" s="7" t="s">
        <v>112</v>
      </c>
      <c r="D43" s="13">
        <f t="shared" si="0"/>
        <v>58</v>
      </c>
      <c r="E43" s="8">
        <v>2</v>
      </c>
      <c r="F43" s="8">
        <v>2</v>
      </c>
      <c r="G43" s="8">
        <v>2</v>
      </c>
      <c r="H43" s="8">
        <v>2</v>
      </c>
      <c r="I43" s="8">
        <v>2</v>
      </c>
      <c r="J43" s="8">
        <v>1</v>
      </c>
      <c r="K43" s="8">
        <v>2</v>
      </c>
      <c r="L43" s="8">
        <v>1</v>
      </c>
      <c r="M43" s="8">
        <v>1</v>
      </c>
      <c r="N43" s="8">
        <v>2</v>
      </c>
      <c r="O43" s="8">
        <v>1</v>
      </c>
      <c r="P43" s="9">
        <v>1</v>
      </c>
      <c r="Q43" s="9">
        <v>2</v>
      </c>
      <c r="R43" s="8">
        <v>2</v>
      </c>
      <c r="S43" s="8">
        <v>2</v>
      </c>
      <c r="T43" s="8">
        <v>1</v>
      </c>
      <c r="U43" s="8">
        <v>2</v>
      </c>
      <c r="V43" s="8">
        <v>2</v>
      </c>
      <c r="W43" s="8">
        <v>2</v>
      </c>
      <c r="X43" s="8">
        <v>1</v>
      </c>
      <c r="Y43" s="8">
        <v>2</v>
      </c>
      <c r="Z43" s="8">
        <v>1</v>
      </c>
      <c r="AA43" s="8">
        <v>2</v>
      </c>
      <c r="AB43" s="8">
        <v>1</v>
      </c>
      <c r="AC43" s="8">
        <v>1</v>
      </c>
      <c r="AD43" s="8">
        <v>1</v>
      </c>
      <c r="AE43" s="8">
        <v>1</v>
      </c>
      <c r="AF43" s="8">
        <v>1</v>
      </c>
      <c r="AG43" s="8">
        <v>1</v>
      </c>
      <c r="AH43" s="8">
        <v>1</v>
      </c>
      <c r="AI43" s="8">
        <v>2</v>
      </c>
      <c r="AJ43" s="8">
        <v>1</v>
      </c>
      <c r="AK43" s="8">
        <v>2</v>
      </c>
      <c r="AL43" s="8">
        <v>2</v>
      </c>
      <c r="AM43" s="8">
        <v>1</v>
      </c>
      <c r="AN43" s="8">
        <v>2</v>
      </c>
      <c r="AO43" s="8">
        <v>1</v>
      </c>
      <c r="AP43" s="8">
        <v>2</v>
      </c>
    </row>
    <row r="44" spans="1:42">
      <c r="A44">
        <v>43</v>
      </c>
      <c r="B44" t="s">
        <v>113</v>
      </c>
      <c r="C44" s="7" t="s">
        <v>114</v>
      </c>
      <c r="D44" s="13">
        <f t="shared" si="0"/>
        <v>27</v>
      </c>
      <c r="E44" s="8">
        <v>1</v>
      </c>
      <c r="F44" s="8">
        <v>1</v>
      </c>
      <c r="G44" s="8">
        <v>2</v>
      </c>
      <c r="H44" s="8"/>
      <c r="I44" s="8">
        <v>1</v>
      </c>
      <c r="J44" s="8">
        <v>2</v>
      </c>
      <c r="K44" s="8"/>
      <c r="L44" s="8"/>
      <c r="M44" s="8"/>
      <c r="N44" s="8"/>
      <c r="O44" s="8">
        <v>1</v>
      </c>
      <c r="P44" s="9"/>
      <c r="Q44" s="9"/>
      <c r="R44" s="8"/>
      <c r="S44" s="8">
        <v>2</v>
      </c>
      <c r="T44" s="8"/>
      <c r="U44" s="8"/>
      <c r="V44" s="8"/>
      <c r="W44" s="8">
        <v>2</v>
      </c>
      <c r="X44" s="8">
        <v>1</v>
      </c>
      <c r="Y44" s="8">
        <v>2</v>
      </c>
      <c r="Z44" s="8"/>
      <c r="AA44" s="8"/>
      <c r="AB44" s="8">
        <v>1</v>
      </c>
      <c r="AC44" s="8"/>
      <c r="AD44" s="8"/>
      <c r="AE44" s="8"/>
      <c r="AF44" s="8"/>
      <c r="AG44" s="8">
        <v>2</v>
      </c>
      <c r="AH44" s="8">
        <v>2</v>
      </c>
      <c r="AI44" s="8">
        <v>2</v>
      </c>
      <c r="AJ44" s="8">
        <v>2</v>
      </c>
      <c r="AK44" s="8"/>
      <c r="AL44" s="8"/>
      <c r="AM44" s="8">
        <v>1</v>
      </c>
      <c r="AN44" s="8"/>
      <c r="AO44" s="8">
        <v>2</v>
      </c>
      <c r="AP44" s="8"/>
    </row>
    <row r="45" spans="1:42">
      <c r="A45">
        <v>44</v>
      </c>
      <c r="B45" t="s">
        <v>115</v>
      </c>
      <c r="C45" s="7" t="s">
        <v>116</v>
      </c>
      <c r="D45" s="13">
        <f t="shared" si="0"/>
        <v>18</v>
      </c>
      <c r="E45" s="8">
        <v>1</v>
      </c>
      <c r="F45" s="8"/>
      <c r="G45" s="8"/>
      <c r="H45" s="8"/>
      <c r="I45" s="8"/>
      <c r="J45" s="8"/>
      <c r="K45" s="8">
        <v>1</v>
      </c>
      <c r="L45" s="8">
        <v>2</v>
      </c>
      <c r="M45" s="8"/>
      <c r="N45" s="8"/>
      <c r="O45" s="8">
        <v>1</v>
      </c>
      <c r="P45" s="9">
        <v>1</v>
      </c>
      <c r="Q45" s="9"/>
      <c r="R45" s="8"/>
      <c r="S45" s="8"/>
      <c r="T45" s="8"/>
      <c r="U45" s="8">
        <v>1</v>
      </c>
      <c r="V45" s="8">
        <v>1</v>
      </c>
      <c r="W45" s="8">
        <v>2</v>
      </c>
      <c r="X45" s="8"/>
      <c r="Y45" s="8"/>
      <c r="Z45" s="8">
        <v>2</v>
      </c>
      <c r="AA45" s="8">
        <v>1</v>
      </c>
      <c r="AB45" s="8">
        <v>1</v>
      </c>
      <c r="AC45" s="8"/>
      <c r="AD45" s="8"/>
      <c r="AE45" s="8">
        <v>2</v>
      </c>
      <c r="AF45" s="8"/>
      <c r="AG45" s="8"/>
      <c r="AH45" s="8"/>
      <c r="AI45" s="8"/>
      <c r="AJ45" s="8">
        <v>1</v>
      </c>
      <c r="AK45" s="8"/>
      <c r="AL45" s="8"/>
      <c r="AM45" s="8">
        <v>1</v>
      </c>
      <c r="AN45" s="8"/>
      <c r="AO45" s="8"/>
      <c r="AP45" s="8"/>
    </row>
    <row r="46" spans="1:42">
      <c r="A46">
        <v>45</v>
      </c>
      <c r="B46" t="s">
        <v>117</v>
      </c>
      <c r="C46" s="7" t="s">
        <v>118</v>
      </c>
      <c r="D46" s="13">
        <f t="shared" si="0"/>
        <v>28</v>
      </c>
      <c r="E46" s="8">
        <v>1</v>
      </c>
      <c r="F46" s="8"/>
      <c r="G46" s="8">
        <v>2</v>
      </c>
      <c r="H46" s="8"/>
      <c r="I46" s="8">
        <v>1</v>
      </c>
      <c r="J46" s="8">
        <v>1</v>
      </c>
      <c r="K46" s="8">
        <v>1</v>
      </c>
      <c r="L46" s="8">
        <v>1</v>
      </c>
      <c r="M46" s="8">
        <v>1</v>
      </c>
      <c r="N46" s="8">
        <v>1</v>
      </c>
      <c r="O46" s="8">
        <v>1</v>
      </c>
      <c r="P46" s="9">
        <v>1</v>
      </c>
      <c r="Q46" s="9">
        <v>1</v>
      </c>
      <c r="R46" s="8">
        <v>1</v>
      </c>
      <c r="S46" s="8"/>
      <c r="T46" s="8">
        <v>2</v>
      </c>
      <c r="U46" s="8">
        <v>2</v>
      </c>
      <c r="V46" s="8">
        <v>1</v>
      </c>
      <c r="W46" s="8"/>
      <c r="X46" s="8"/>
      <c r="Y46" s="8"/>
      <c r="Z46" s="8">
        <v>1</v>
      </c>
      <c r="AA46" s="8">
        <v>1</v>
      </c>
      <c r="AB46" s="8">
        <v>1</v>
      </c>
      <c r="AC46" s="8">
        <v>1</v>
      </c>
      <c r="AD46" s="8">
        <v>1</v>
      </c>
      <c r="AE46" s="8"/>
      <c r="AF46" s="8">
        <v>1</v>
      </c>
      <c r="AG46" s="8">
        <v>1</v>
      </c>
      <c r="AH46" s="8"/>
      <c r="AI46" s="8"/>
      <c r="AJ46" s="8">
        <v>1</v>
      </c>
      <c r="AK46" s="8"/>
      <c r="AL46" s="8"/>
      <c r="AM46" s="8">
        <v>1</v>
      </c>
      <c r="AN46" s="8">
        <v>1</v>
      </c>
      <c r="AO46" s="8"/>
      <c r="AP46" s="8"/>
    </row>
    <row r="47" spans="1:42">
      <c r="A47">
        <v>46</v>
      </c>
      <c r="B47" t="s">
        <v>119</v>
      </c>
      <c r="C47" s="7" t="s">
        <v>120</v>
      </c>
      <c r="D47" s="13">
        <f t="shared" si="0"/>
        <v>34</v>
      </c>
      <c r="E47" s="8">
        <v>2</v>
      </c>
      <c r="F47" s="8">
        <v>1</v>
      </c>
      <c r="G47" s="8">
        <v>1</v>
      </c>
      <c r="H47" s="8">
        <v>2</v>
      </c>
      <c r="I47" s="8">
        <v>1</v>
      </c>
      <c r="J47" s="8">
        <v>2</v>
      </c>
      <c r="K47" s="8">
        <v>1</v>
      </c>
      <c r="L47" s="8">
        <v>2</v>
      </c>
      <c r="M47" s="8">
        <v>1</v>
      </c>
      <c r="N47" s="8">
        <v>1</v>
      </c>
      <c r="O47" s="8">
        <v>1</v>
      </c>
      <c r="P47" s="9">
        <v>1</v>
      </c>
      <c r="Q47" s="9">
        <v>2</v>
      </c>
      <c r="R47" s="8"/>
      <c r="S47" s="8"/>
      <c r="T47" s="8">
        <v>2</v>
      </c>
      <c r="U47" s="8">
        <v>1</v>
      </c>
      <c r="V47" s="8">
        <v>1</v>
      </c>
      <c r="W47" s="8"/>
      <c r="X47" s="8">
        <v>2</v>
      </c>
      <c r="Y47" s="8"/>
      <c r="Z47" s="8"/>
      <c r="AA47" s="8">
        <v>1</v>
      </c>
      <c r="AB47" s="8">
        <v>1</v>
      </c>
      <c r="AC47" s="8">
        <v>1</v>
      </c>
      <c r="AD47" s="8">
        <v>1</v>
      </c>
      <c r="AE47" s="8"/>
      <c r="AF47" s="8">
        <v>1</v>
      </c>
      <c r="AG47" s="8"/>
      <c r="AH47" s="8">
        <v>1</v>
      </c>
      <c r="AI47" s="8">
        <v>2</v>
      </c>
      <c r="AJ47" s="8">
        <v>1</v>
      </c>
      <c r="AK47" s="8"/>
      <c r="AL47" s="8"/>
      <c r="AM47" s="8">
        <v>1</v>
      </c>
      <c r="AN47" s="8"/>
      <c r="AO47" s="8"/>
      <c r="AP47" s="8"/>
    </row>
    <row r="48" spans="1:42">
      <c r="A48">
        <v>47</v>
      </c>
      <c r="B48" t="s">
        <v>121</v>
      </c>
      <c r="C48" s="7" t="s">
        <v>122</v>
      </c>
      <c r="D48" s="13">
        <f t="shared" si="0"/>
        <v>19</v>
      </c>
      <c r="E48" s="8">
        <v>1</v>
      </c>
      <c r="F48" s="8">
        <v>1</v>
      </c>
      <c r="G48" s="8"/>
      <c r="H48" s="8"/>
      <c r="I48" s="8"/>
      <c r="J48" s="8">
        <v>1</v>
      </c>
      <c r="K48" s="8">
        <v>1</v>
      </c>
      <c r="L48" s="8">
        <v>2</v>
      </c>
      <c r="M48" s="8"/>
      <c r="N48" s="8">
        <v>1</v>
      </c>
      <c r="O48" s="8"/>
      <c r="P48" s="9">
        <v>2</v>
      </c>
      <c r="Q48" s="9"/>
      <c r="R48" s="8">
        <v>1</v>
      </c>
      <c r="S48" s="8"/>
      <c r="T48" s="8"/>
      <c r="U48" s="8">
        <v>1</v>
      </c>
      <c r="V48" s="8"/>
      <c r="W48" s="8">
        <v>1</v>
      </c>
      <c r="X48" s="8"/>
      <c r="Y48" s="8"/>
      <c r="Z48" s="8"/>
      <c r="AA48" s="8">
        <v>2</v>
      </c>
      <c r="AB48" s="8">
        <v>1</v>
      </c>
      <c r="AC48" s="8"/>
      <c r="AD48" s="8"/>
      <c r="AE48" s="8"/>
      <c r="AF48" s="8">
        <v>1</v>
      </c>
      <c r="AG48" s="8"/>
      <c r="AH48" s="8"/>
      <c r="AI48" s="8"/>
      <c r="AJ48" s="8">
        <v>1</v>
      </c>
      <c r="AK48" s="8"/>
      <c r="AL48" s="8"/>
      <c r="AM48" s="8">
        <v>1</v>
      </c>
      <c r="AN48" s="8">
        <v>1</v>
      </c>
      <c r="AO48" s="8"/>
      <c r="AP48" s="8"/>
    </row>
    <row r="49" spans="1:42">
      <c r="A49">
        <v>48</v>
      </c>
      <c r="B49" t="s">
        <v>123</v>
      </c>
      <c r="C49" s="7" t="s">
        <v>124</v>
      </c>
      <c r="D49" s="13">
        <f t="shared" si="0"/>
        <v>36</v>
      </c>
      <c r="E49" s="8">
        <v>1</v>
      </c>
      <c r="F49" s="8">
        <v>1</v>
      </c>
      <c r="G49" s="8"/>
      <c r="H49" s="8">
        <v>1</v>
      </c>
      <c r="I49" s="8">
        <v>2</v>
      </c>
      <c r="J49" s="8">
        <v>1</v>
      </c>
      <c r="K49" s="8">
        <v>1</v>
      </c>
      <c r="L49" s="8">
        <v>1</v>
      </c>
      <c r="M49" s="8">
        <v>1</v>
      </c>
      <c r="N49" s="8">
        <v>1</v>
      </c>
      <c r="O49" s="8">
        <v>1</v>
      </c>
      <c r="P49" s="9">
        <v>1</v>
      </c>
      <c r="Q49" s="9">
        <v>1</v>
      </c>
      <c r="R49" s="8">
        <v>1</v>
      </c>
      <c r="S49" s="8"/>
      <c r="T49" s="8"/>
      <c r="U49" s="8">
        <v>1</v>
      </c>
      <c r="V49" s="8">
        <v>1</v>
      </c>
      <c r="W49" s="8">
        <v>1</v>
      </c>
      <c r="X49" s="8">
        <v>1</v>
      </c>
      <c r="Y49" s="8">
        <v>1</v>
      </c>
      <c r="Z49" s="8">
        <v>1</v>
      </c>
      <c r="AA49" s="8"/>
      <c r="AB49" s="8">
        <v>1</v>
      </c>
      <c r="AC49" s="8">
        <v>1</v>
      </c>
      <c r="AD49" s="8">
        <v>1</v>
      </c>
      <c r="AE49" s="8">
        <v>1</v>
      </c>
      <c r="AF49" s="8">
        <v>1</v>
      </c>
      <c r="AG49" s="8"/>
      <c r="AH49" s="8">
        <v>1</v>
      </c>
      <c r="AI49" s="8">
        <v>3</v>
      </c>
      <c r="AJ49" s="8">
        <v>1</v>
      </c>
      <c r="AK49" s="8"/>
      <c r="AL49" s="8"/>
      <c r="AM49" s="8">
        <v>1</v>
      </c>
      <c r="AN49" s="8">
        <v>1</v>
      </c>
      <c r="AO49" s="8">
        <v>3</v>
      </c>
      <c r="AP49" s="8">
        <v>1</v>
      </c>
    </row>
    <row r="50" spans="1:42">
      <c r="A50">
        <v>49</v>
      </c>
      <c r="B50" t="s">
        <v>125</v>
      </c>
      <c r="C50" s="7" t="s">
        <v>126</v>
      </c>
      <c r="D50" s="13">
        <f t="shared" si="0"/>
        <v>27</v>
      </c>
      <c r="E50" s="8"/>
      <c r="F50" s="8"/>
      <c r="G50" s="8"/>
      <c r="H50" s="8">
        <v>2</v>
      </c>
      <c r="I50" s="8">
        <v>2</v>
      </c>
      <c r="J50" s="8">
        <v>2</v>
      </c>
      <c r="K50" s="8">
        <v>1</v>
      </c>
      <c r="L50" s="8">
        <v>1</v>
      </c>
      <c r="M50" s="8"/>
      <c r="N50" s="8"/>
      <c r="O50" s="8"/>
      <c r="P50" s="9">
        <v>1</v>
      </c>
      <c r="Q50" s="9">
        <v>2</v>
      </c>
      <c r="R50" s="8"/>
      <c r="S50" s="8"/>
      <c r="T50" s="8"/>
      <c r="U50" s="8">
        <v>2</v>
      </c>
      <c r="V50" s="8">
        <v>1</v>
      </c>
      <c r="W50" s="8"/>
      <c r="X50" s="8"/>
      <c r="Y50" s="8">
        <v>1</v>
      </c>
      <c r="Z50" s="8">
        <v>2</v>
      </c>
      <c r="AA50" s="8"/>
      <c r="AB50" s="8">
        <v>1</v>
      </c>
      <c r="AC50" s="8">
        <v>1</v>
      </c>
      <c r="AD50" s="8">
        <v>1</v>
      </c>
      <c r="AE50" s="8">
        <v>1</v>
      </c>
      <c r="AF50" s="8">
        <v>2</v>
      </c>
      <c r="AG50" s="8"/>
      <c r="AH50" s="8"/>
      <c r="AI50" s="8">
        <v>1</v>
      </c>
      <c r="AJ50" s="8">
        <v>2</v>
      </c>
      <c r="AK50" s="8"/>
      <c r="AL50" s="8"/>
      <c r="AM50" s="8">
        <v>1</v>
      </c>
      <c r="AN50" s="8"/>
      <c r="AO50" s="8"/>
      <c r="AP50" s="8"/>
    </row>
    <row r="51" spans="1:42">
      <c r="A51">
        <v>50</v>
      </c>
      <c r="B51" t="s">
        <v>127</v>
      </c>
      <c r="C51" s="7" t="s">
        <v>128</v>
      </c>
      <c r="D51" s="13">
        <f t="shared" si="0"/>
        <v>21</v>
      </c>
      <c r="E51" s="8">
        <v>1</v>
      </c>
      <c r="F51" s="8">
        <v>1</v>
      </c>
      <c r="G51" s="8"/>
      <c r="H51" s="8"/>
      <c r="I51" s="8"/>
      <c r="J51" s="8">
        <v>1</v>
      </c>
      <c r="K51" s="8">
        <v>1</v>
      </c>
      <c r="L51" s="8">
        <v>1</v>
      </c>
      <c r="M51" s="8"/>
      <c r="N51" s="8"/>
      <c r="O51" s="8">
        <v>2</v>
      </c>
      <c r="P51" s="9">
        <v>1</v>
      </c>
      <c r="Q51" s="9"/>
      <c r="R51" s="8">
        <v>1</v>
      </c>
      <c r="S51" s="8"/>
      <c r="T51" s="8">
        <v>2</v>
      </c>
      <c r="U51" s="8"/>
      <c r="V51" s="8"/>
      <c r="W51" s="8">
        <v>1</v>
      </c>
      <c r="X51" s="8">
        <v>1</v>
      </c>
      <c r="Y51" s="8"/>
      <c r="Z51" s="8"/>
      <c r="AA51" s="8">
        <v>1</v>
      </c>
      <c r="AB51" s="8">
        <v>1</v>
      </c>
      <c r="AC51" s="8"/>
      <c r="AD51" s="8">
        <v>1</v>
      </c>
      <c r="AE51" s="8"/>
      <c r="AF51" s="8"/>
      <c r="AG51" s="8"/>
      <c r="AH51" s="8"/>
      <c r="AI51" s="8"/>
      <c r="AJ51" s="8">
        <v>1</v>
      </c>
      <c r="AK51" s="8"/>
      <c r="AL51" s="8"/>
      <c r="AM51" s="8"/>
      <c r="AN51" s="8"/>
      <c r="AO51" s="8">
        <v>3</v>
      </c>
      <c r="AP51" s="8">
        <v>1</v>
      </c>
    </row>
    <row r="52" spans="1:42">
      <c r="A52">
        <v>51</v>
      </c>
      <c r="B52" t="s">
        <v>129</v>
      </c>
      <c r="C52" s="7" t="s">
        <v>130</v>
      </c>
      <c r="D52" s="13">
        <f t="shared" si="0"/>
        <v>14</v>
      </c>
      <c r="E52" s="8">
        <v>1</v>
      </c>
      <c r="F52" s="8"/>
      <c r="G52" s="8">
        <v>2</v>
      </c>
      <c r="H52" s="8"/>
      <c r="I52" s="8"/>
      <c r="J52" s="8">
        <v>1</v>
      </c>
      <c r="K52" s="8">
        <v>1</v>
      </c>
      <c r="L52" s="8">
        <v>1</v>
      </c>
      <c r="M52" s="8"/>
      <c r="N52" s="8"/>
      <c r="O52" s="8">
        <v>1</v>
      </c>
      <c r="P52" s="9"/>
      <c r="Q52" s="9"/>
      <c r="R52" s="8"/>
      <c r="S52" s="8"/>
      <c r="T52" s="8">
        <v>1</v>
      </c>
      <c r="U52" s="8">
        <v>1</v>
      </c>
      <c r="V52" s="8"/>
      <c r="W52" s="8"/>
      <c r="X52" s="8">
        <v>1</v>
      </c>
      <c r="Y52" s="8"/>
      <c r="Z52" s="8"/>
      <c r="AA52" s="8">
        <v>1</v>
      </c>
      <c r="AB52" s="8"/>
      <c r="AC52" s="8"/>
      <c r="AD52" s="8"/>
      <c r="AE52" s="8"/>
      <c r="AF52" s="8"/>
      <c r="AG52" s="8"/>
      <c r="AH52" s="8"/>
      <c r="AI52" s="8"/>
      <c r="AJ52" s="8">
        <v>1</v>
      </c>
      <c r="AK52" s="8"/>
      <c r="AL52" s="8"/>
      <c r="AM52" s="8">
        <v>1</v>
      </c>
      <c r="AN52" s="8"/>
      <c r="AO52" s="8"/>
      <c r="AP52" s="8">
        <v>1</v>
      </c>
    </row>
    <row r="53" spans="1:42">
      <c r="A53">
        <v>52</v>
      </c>
      <c r="B53" t="s">
        <v>131</v>
      </c>
      <c r="C53" s="7" t="s">
        <v>132</v>
      </c>
      <c r="D53" s="13">
        <f t="shared" si="0"/>
        <v>13</v>
      </c>
      <c r="E53" s="8">
        <v>1</v>
      </c>
      <c r="F53" s="8"/>
      <c r="G53" s="8">
        <v>1</v>
      </c>
      <c r="H53" s="8">
        <v>1</v>
      </c>
      <c r="I53" s="8"/>
      <c r="J53" s="8"/>
      <c r="K53" s="8"/>
      <c r="L53" s="8">
        <v>1</v>
      </c>
      <c r="M53" s="8"/>
      <c r="N53" s="8"/>
      <c r="O53" s="8">
        <v>1</v>
      </c>
      <c r="P53" s="9">
        <v>1</v>
      </c>
      <c r="Q53" s="9"/>
      <c r="R53" s="8"/>
      <c r="S53" s="8"/>
      <c r="T53" s="8">
        <v>1</v>
      </c>
      <c r="U53" s="8"/>
      <c r="V53" s="8"/>
      <c r="W53" s="8"/>
      <c r="X53" s="8"/>
      <c r="Y53" s="8"/>
      <c r="Z53" s="8"/>
      <c r="AA53" s="8"/>
      <c r="AB53" s="8"/>
      <c r="AC53" s="8">
        <v>1</v>
      </c>
      <c r="AD53" s="8"/>
      <c r="AE53" s="8"/>
      <c r="AF53" s="8"/>
      <c r="AG53" s="8"/>
      <c r="AH53" s="8"/>
      <c r="AI53" s="8">
        <v>1</v>
      </c>
      <c r="AJ53" s="8">
        <v>1</v>
      </c>
      <c r="AK53" s="8"/>
      <c r="AL53" s="8"/>
      <c r="AM53" s="8">
        <v>1</v>
      </c>
      <c r="AN53" s="8"/>
      <c r="AO53" s="8">
        <v>1</v>
      </c>
      <c r="AP53" s="8">
        <v>1</v>
      </c>
    </row>
    <row r="54" spans="1:42">
      <c r="A54">
        <v>53</v>
      </c>
      <c r="B54" t="s">
        <v>133</v>
      </c>
      <c r="C54" s="7" t="s">
        <v>134</v>
      </c>
      <c r="D54" s="13">
        <f t="shared" si="0"/>
        <v>38</v>
      </c>
      <c r="E54" s="11">
        <v>2</v>
      </c>
      <c r="F54" s="1">
        <v>1</v>
      </c>
      <c r="G54" s="1">
        <v>1</v>
      </c>
      <c r="H54" s="11">
        <v>9</v>
      </c>
      <c r="I54" s="1"/>
      <c r="J54" s="11">
        <v>1</v>
      </c>
      <c r="K54" s="1"/>
      <c r="L54" s="11">
        <v>2</v>
      </c>
      <c r="M54" s="1"/>
      <c r="N54" s="1"/>
      <c r="O54" s="11">
        <v>1</v>
      </c>
      <c r="P54" s="12"/>
      <c r="Q54" s="6"/>
      <c r="R54" s="1">
        <v>1</v>
      </c>
      <c r="S54" s="1"/>
      <c r="T54" s="11">
        <v>1</v>
      </c>
      <c r="U54" s="11">
        <v>1</v>
      </c>
      <c r="V54" s="11">
        <v>1</v>
      </c>
      <c r="W54" s="1">
        <v>1</v>
      </c>
      <c r="X54" s="11">
        <v>2</v>
      </c>
      <c r="Y54" s="1"/>
      <c r="Z54" s="1">
        <v>1</v>
      </c>
      <c r="AA54" s="1">
        <v>1</v>
      </c>
      <c r="AB54" s="11">
        <v>1</v>
      </c>
      <c r="AC54" s="11">
        <v>1</v>
      </c>
      <c r="AD54" s="1"/>
      <c r="AE54" s="1"/>
      <c r="AF54" s="1"/>
      <c r="AG54" s="1">
        <v>2</v>
      </c>
      <c r="AH54" s="1">
        <v>1</v>
      </c>
      <c r="AI54" s="1"/>
      <c r="AJ54" s="11">
        <v>1</v>
      </c>
      <c r="AK54" s="1">
        <v>2</v>
      </c>
      <c r="AL54" s="1"/>
      <c r="AM54" s="1"/>
      <c r="AN54" s="1">
        <v>2</v>
      </c>
      <c r="AO54" s="11">
        <v>1</v>
      </c>
      <c r="AP54" s="11">
        <v>1</v>
      </c>
    </row>
    <row r="55" spans="1:42">
      <c r="A55">
        <v>54</v>
      </c>
      <c r="B55" t="s">
        <v>135</v>
      </c>
      <c r="C55" s="7" t="s">
        <v>136</v>
      </c>
      <c r="D55" s="13">
        <f t="shared" si="0"/>
        <v>20</v>
      </c>
      <c r="E55" s="8"/>
      <c r="F55" s="8"/>
      <c r="G55" s="8">
        <v>1</v>
      </c>
      <c r="H55" s="8"/>
      <c r="I55" s="8"/>
      <c r="J55" s="8">
        <v>1</v>
      </c>
      <c r="K55" s="8">
        <v>1</v>
      </c>
      <c r="L55" s="8">
        <v>1</v>
      </c>
      <c r="M55" s="8"/>
      <c r="N55" s="8"/>
      <c r="O55" s="8">
        <v>1</v>
      </c>
      <c r="P55" s="9">
        <v>1</v>
      </c>
      <c r="Q55" s="9"/>
      <c r="R55" s="8"/>
      <c r="S55" s="8">
        <v>1</v>
      </c>
      <c r="T55" s="8"/>
      <c r="U55" s="8">
        <v>1</v>
      </c>
      <c r="V55" s="8">
        <v>1</v>
      </c>
      <c r="W55" s="8"/>
      <c r="X55" s="8">
        <v>1</v>
      </c>
      <c r="Y55" s="8">
        <v>1</v>
      </c>
      <c r="Z55" s="8"/>
      <c r="AA55" s="8">
        <v>1</v>
      </c>
      <c r="AB55" s="8">
        <v>1</v>
      </c>
      <c r="AC55" s="8">
        <v>1</v>
      </c>
      <c r="AD55" s="8">
        <v>1</v>
      </c>
      <c r="AE55" s="8">
        <v>1</v>
      </c>
      <c r="AF55" s="8">
        <v>1</v>
      </c>
      <c r="AG55" s="8"/>
      <c r="AH55" s="8"/>
      <c r="AI55" s="8"/>
      <c r="AJ55" s="8"/>
      <c r="AK55" s="8"/>
      <c r="AL55" s="8"/>
      <c r="AM55" s="8">
        <v>1</v>
      </c>
      <c r="AN55" s="8">
        <v>1</v>
      </c>
      <c r="AO55" s="8">
        <v>1</v>
      </c>
      <c r="AP55" s="8"/>
    </row>
    <row r="56" spans="1:42">
      <c r="A56">
        <v>55</v>
      </c>
      <c r="B56" t="s">
        <v>137</v>
      </c>
      <c r="C56" s="7" t="s">
        <v>138</v>
      </c>
      <c r="D56" s="13">
        <f t="shared" si="0"/>
        <v>11</v>
      </c>
      <c r="E56" s="8">
        <v>1</v>
      </c>
      <c r="F56" s="8"/>
      <c r="G56" s="8"/>
      <c r="H56" s="8">
        <v>1</v>
      </c>
      <c r="I56" s="8"/>
      <c r="J56" s="8"/>
      <c r="K56" s="8">
        <v>1</v>
      </c>
      <c r="L56" s="8"/>
      <c r="M56" s="8"/>
      <c r="N56" s="8">
        <v>1</v>
      </c>
      <c r="O56" s="8"/>
      <c r="P56" s="9"/>
      <c r="Q56" s="9">
        <v>1</v>
      </c>
      <c r="R56" s="8"/>
      <c r="S56" s="8"/>
      <c r="T56" s="8">
        <v>1</v>
      </c>
      <c r="U56" s="8"/>
      <c r="V56" s="8"/>
      <c r="W56" s="8"/>
      <c r="X56" s="8"/>
      <c r="Y56" s="8"/>
      <c r="Z56" s="8">
        <v>1</v>
      </c>
      <c r="AA56" s="8"/>
      <c r="AB56" s="8"/>
      <c r="AC56" s="8"/>
      <c r="AD56" s="8"/>
      <c r="AE56" s="8"/>
      <c r="AF56" s="8"/>
      <c r="AG56" s="8"/>
      <c r="AH56" s="8">
        <v>1</v>
      </c>
      <c r="AI56" s="8">
        <v>1</v>
      </c>
      <c r="AJ56" s="8">
        <v>1</v>
      </c>
      <c r="AK56" s="8"/>
      <c r="AL56" s="8"/>
      <c r="AM56" s="8"/>
      <c r="AN56" s="8"/>
      <c r="AO56" s="8">
        <v>1</v>
      </c>
      <c r="AP56" s="8"/>
    </row>
    <row r="57" spans="1:42">
      <c r="A57">
        <v>56</v>
      </c>
      <c r="B57" t="s">
        <v>139</v>
      </c>
      <c r="C57" s="7" t="s">
        <v>140</v>
      </c>
      <c r="D57" s="13">
        <f t="shared" si="0"/>
        <v>9</v>
      </c>
      <c r="E57" s="8"/>
      <c r="F57" s="8">
        <v>1</v>
      </c>
      <c r="G57" s="8"/>
      <c r="H57" s="8"/>
      <c r="I57" s="8">
        <v>1</v>
      </c>
      <c r="J57" s="8"/>
      <c r="K57" s="8"/>
      <c r="L57" s="8"/>
      <c r="M57" s="8">
        <v>1</v>
      </c>
      <c r="N57" s="8"/>
      <c r="O57" s="8"/>
      <c r="P57" s="9"/>
      <c r="Q57" s="9"/>
      <c r="R57" s="8">
        <v>1</v>
      </c>
      <c r="S57" s="8"/>
      <c r="T57" s="8"/>
      <c r="U57" s="8"/>
      <c r="V57" s="8"/>
      <c r="W57" s="8">
        <v>1</v>
      </c>
      <c r="X57" s="8"/>
      <c r="Y57" s="8"/>
      <c r="Z57" s="8"/>
      <c r="AA57" s="8">
        <v>1</v>
      </c>
      <c r="AB57" s="8"/>
      <c r="AC57" s="8"/>
      <c r="AD57" s="8"/>
      <c r="AE57" s="8"/>
      <c r="AF57" s="8"/>
      <c r="AG57" s="8">
        <v>1</v>
      </c>
      <c r="AH57" s="8"/>
      <c r="AI57" s="8"/>
      <c r="AJ57" s="8"/>
      <c r="AK57" s="8">
        <v>1</v>
      </c>
      <c r="AL57" s="8"/>
      <c r="AM57" s="8"/>
      <c r="AN57" s="8"/>
      <c r="AO57" s="8"/>
      <c r="AP57" s="8">
        <v>1</v>
      </c>
    </row>
  </sheetData>
  <phoneticPr fontId="1" type="noConversion"/>
  <pageMargins left="0.78740157499999996" right="0.78740157499999996" top="0.984251969" bottom="0.984251969" header="0.4921259845" footer="0.492125984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7"/>
  <sheetViews>
    <sheetView topLeftCell="A127" workbookViewId="0">
      <selection activeCell="C15" sqref="C15"/>
    </sheetView>
  </sheetViews>
  <sheetFormatPr defaultColWidth="0" defaultRowHeight="12.75" zeroHeight="1"/>
  <cols>
    <col min="1" max="1" width="56.140625" style="22" customWidth="1"/>
    <col min="2" max="2" width="0.42578125" style="22" customWidth="1"/>
    <col min="3" max="3" width="15.28515625" style="22" customWidth="1"/>
    <col min="4" max="4" width="16" style="22" customWidth="1"/>
    <col min="5" max="5" width="8" style="22" customWidth="1"/>
    <col min="6" max="6" width="56.28515625" style="22" customWidth="1"/>
    <col min="7" max="8" width="0.28515625" style="22" customWidth="1"/>
    <col min="9" max="9" width="19.5703125" style="22" customWidth="1"/>
    <col min="10" max="10" width="2.140625" style="22" customWidth="1"/>
    <col min="11" max="16384" width="11.42578125" style="22" hidden="1"/>
  </cols>
  <sheetData>
    <row r="1" spans="1:10" s="80" customFormat="1" ht="15">
      <c r="A1" s="79"/>
    </row>
    <row r="2" spans="1:10">
      <c r="A2" s="60"/>
      <c r="B2" s="61"/>
      <c r="C2" s="61"/>
      <c r="D2" s="61"/>
      <c r="E2" s="61"/>
      <c r="F2" s="61"/>
      <c r="G2" s="61"/>
      <c r="H2" s="61"/>
      <c r="I2" s="61"/>
      <c r="J2" s="62"/>
    </row>
    <row r="3" spans="1:10" ht="18">
      <c r="A3" s="63" t="s">
        <v>141</v>
      </c>
      <c r="B3" s="64"/>
      <c r="C3" s="64"/>
      <c r="D3" s="64"/>
      <c r="E3" s="64"/>
      <c r="F3" s="64"/>
      <c r="G3" s="64"/>
      <c r="H3" s="64"/>
      <c r="I3" s="64"/>
      <c r="J3" s="65"/>
    </row>
    <row r="4" spans="1:10" ht="14.25">
      <c r="A4" s="66"/>
      <c r="B4" s="67"/>
      <c r="C4" s="67"/>
      <c r="D4" s="67"/>
      <c r="E4" s="67"/>
      <c r="F4" s="67"/>
      <c r="G4" s="67"/>
      <c r="H4" s="67"/>
      <c r="I4" s="67"/>
      <c r="J4" s="68"/>
    </row>
    <row r="5" spans="1:10" s="80" customFormat="1">
      <c r="A5" s="81"/>
    </row>
    <row r="6" spans="1:10" ht="42.75">
      <c r="A6" s="69" t="s">
        <v>228</v>
      </c>
      <c r="B6" s="70"/>
      <c r="C6" s="70"/>
      <c r="D6" s="70"/>
      <c r="E6" s="70"/>
      <c r="F6" s="70"/>
      <c r="G6" s="70"/>
      <c r="H6" s="70"/>
      <c r="I6" s="96"/>
      <c r="J6" s="97"/>
    </row>
    <row r="7" spans="1:10" s="80" customFormat="1">
      <c r="A7" s="81"/>
    </row>
    <row r="8" spans="1:10" s="80" customFormat="1" ht="14.25">
      <c r="A8" s="82"/>
    </row>
    <row r="9" spans="1:10" s="80" customFormat="1">
      <c r="A9" s="83"/>
    </row>
    <row r="10" spans="1:10" ht="23.25">
      <c r="A10" s="72" t="s">
        <v>142</v>
      </c>
      <c r="B10" s="73"/>
      <c r="C10" s="73"/>
      <c r="D10" s="73"/>
      <c r="E10" s="73"/>
      <c r="F10" s="73"/>
      <c r="G10" s="73"/>
      <c r="H10" s="73"/>
      <c r="I10" s="73"/>
      <c r="J10" s="78"/>
    </row>
    <row r="11" spans="1:10">
      <c r="A11" s="84"/>
      <c r="B11" s="80"/>
      <c r="C11" s="80"/>
      <c r="D11" s="80"/>
      <c r="E11" s="80"/>
      <c r="F11" s="80"/>
      <c r="G11" s="80"/>
      <c r="H11" s="80"/>
      <c r="I11" s="80"/>
      <c r="J11" s="80"/>
    </row>
    <row r="12" spans="1:10">
      <c r="A12" s="47"/>
      <c r="B12" s="24"/>
      <c r="C12" s="24"/>
      <c r="D12" s="24"/>
      <c r="E12" s="80"/>
      <c r="F12" s="80"/>
      <c r="G12" s="80"/>
      <c r="H12" s="80"/>
      <c r="I12" s="80"/>
      <c r="J12" s="80"/>
    </row>
    <row r="13" spans="1:10" ht="14.25">
      <c r="A13" s="28" t="s">
        <v>227</v>
      </c>
      <c r="B13" s="24"/>
      <c r="C13" s="24"/>
      <c r="D13" s="24"/>
      <c r="E13" s="80"/>
      <c r="F13" s="80"/>
      <c r="G13" s="80"/>
      <c r="H13" s="80"/>
      <c r="I13" s="80"/>
      <c r="J13" s="80"/>
    </row>
    <row r="14" spans="1:10">
      <c r="A14" s="43"/>
      <c r="B14" s="24"/>
      <c r="C14" s="24"/>
      <c r="D14" s="74" t="s">
        <v>210</v>
      </c>
      <c r="E14" s="80"/>
      <c r="F14" s="80"/>
      <c r="G14" s="80"/>
      <c r="H14" s="80"/>
      <c r="I14" s="80"/>
      <c r="J14" s="80"/>
    </row>
    <row r="15" spans="1:10" ht="21" customHeight="1">
      <c r="A15" s="85" t="s">
        <v>143</v>
      </c>
      <c r="B15" s="80"/>
      <c r="C15" s="86">
        <f>komplett!D3</f>
        <v>54076</v>
      </c>
      <c r="D15" s="80"/>
      <c r="E15" s="80"/>
      <c r="F15" s="80"/>
      <c r="G15" s="80"/>
      <c r="H15" s="80"/>
      <c r="I15" s="80"/>
      <c r="J15" s="80"/>
    </row>
    <row r="16" spans="1:10" ht="21" customHeight="1">
      <c r="A16" s="85" t="s">
        <v>41</v>
      </c>
      <c r="B16" s="80"/>
      <c r="C16" s="86">
        <f>komplett!D4</f>
        <v>29642</v>
      </c>
      <c r="D16" s="80"/>
      <c r="E16" s="80"/>
      <c r="F16" s="80"/>
      <c r="G16" s="80"/>
      <c r="H16" s="80"/>
      <c r="I16" s="80"/>
      <c r="J16" s="80"/>
    </row>
    <row r="17" spans="1:10" ht="21" customHeight="1">
      <c r="A17" s="85" t="s">
        <v>42</v>
      </c>
      <c r="B17" s="80"/>
      <c r="C17" s="86">
        <f>komplett!D5</f>
        <v>24771</v>
      </c>
      <c r="D17" s="80"/>
      <c r="E17" s="80"/>
      <c r="F17" s="80"/>
      <c r="G17" s="80"/>
      <c r="H17" s="80"/>
      <c r="I17" s="80"/>
      <c r="J17" s="80"/>
    </row>
    <row r="18" spans="1:10">
      <c r="A18" s="83"/>
      <c r="B18" s="80"/>
      <c r="C18" s="80"/>
      <c r="D18" s="80"/>
      <c r="E18" s="80"/>
      <c r="F18" s="80"/>
      <c r="G18" s="80"/>
      <c r="H18" s="80"/>
      <c r="I18" s="80"/>
      <c r="J18" s="80"/>
    </row>
    <row r="19" spans="1:10">
      <c r="A19" s="23"/>
      <c r="B19" s="24"/>
      <c r="C19" s="24"/>
      <c r="D19" s="24"/>
      <c r="E19" s="80"/>
      <c r="F19" s="80"/>
      <c r="G19" s="80"/>
      <c r="H19" s="80"/>
      <c r="I19" s="80"/>
      <c r="J19" s="80"/>
    </row>
    <row r="20" spans="1:10">
      <c r="A20" s="28" t="s">
        <v>226</v>
      </c>
      <c r="B20" s="24"/>
      <c r="C20" s="24"/>
      <c r="D20" s="24"/>
      <c r="E20" s="80"/>
      <c r="F20" s="80"/>
      <c r="G20" s="80"/>
      <c r="H20" s="80"/>
      <c r="I20" s="80"/>
      <c r="J20" s="80"/>
    </row>
    <row r="21" spans="1:10">
      <c r="A21" s="24"/>
      <c r="B21" s="24"/>
      <c r="C21" s="24"/>
      <c r="D21" s="74" t="s">
        <v>210</v>
      </c>
      <c r="E21" s="80"/>
      <c r="F21" s="80"/>
      <c r="G21" s="80"/>
      <c r="H21" s="80"/>
      <c r="I21" s="80"/>
      <c r="J21" s="80"/>
    </row>
    <row r="22" spans="1:10" ht="21" customHeight="1">
      <c r="A22" s="85" t="s">
        <v>144</v>
      </c>
      <c r="B22" s="80"/>
      <c r="C22" s="86">
        <f>komplett!D6</f>
        <v>996</v>
      </c>
      <c r="D22" s="80"/>
      <c r="E22" s="80"/>
      <c r="F22" s="80"/>
      <c r="G22" s="80"/>
      <c r="H22" s="80"/>
      <c r="I22" s="80"/>
      <c r="J22" s="80"/>
    </row>
    <row r="23" spans="1:10" ht="21" customHeight="1">
      <c r="A23" s="85" t="s">
        <v>145</v>
      </c>
      <c r="B23" s="80"/>
      <c r="C23" s="86">
        <f>komplett!D7</f>
        <v>10371</v>
      </c>
      <c r="D23" s="80"/>
      <c r="E23" s="80"/>
      <c r="F23" s="80"/>
      <c r="G23" s="80"/>
      <c r="H23" s="80"/>
      <c r="I23" s="80"/>
      <c r="J23" s="80"/>
    </row>
    <row r="24" spans="1:10" ht="21" customHeight="1">
      <c r="A24" s="80"/>
      <c r="B24" s="80"/>
      <c r="C24" s="80"/>
      <c r="D24" s="80"/>
      <c r="E24" s="80"/>
      <c r="F24" s="80"/>
      <c r="G24" s="80"/>
      <c r="H24" s="80"/>
      <c r="I24" s="80"/>
      <c r="J24" s="80"/>
    </row>
    <row r="25" spans="1:10" ht="23.25">
      <c r="A25" s="72" t="s">
        <v>146</v>
      </c>
      <c r="B25" s="73"/>
      <c r="C25" s="73"/>
      <c r="D25" s="73"/>
      <c r="E25" s="73"/>
      <c r="F25" s="73"/>
      <c r="G25" s="73"/>
      <c r="H25" s="73"/>
      <c r="I25" s="73"/>
      <c r="J25" s="78"/>
    </row>
    <row r="26" spans="1:10">
      <c r="A26" s="83"/>
      <c r="B26" s="80"/>
      <c r="C26" s="80"/>
      <c r="D26" s="80"/>
      <c r="E26" s="80"/>
      <c r="F26" s="87"/>
      <c r="G26" s="88"/>
      <c r="H26" s="88"/>
      <c r="I26" s="88"/>
      <c r="J26" s="80"/>
    </row>
    <row r="27" spans="1:10">
      <c r="A27" s="23"/>
      <c r="B27" s="24"/>
      <c r="C27" s="24"/>
      <c r="D27" s="24"/>
      <c r="E27" s="80"/>
      <c r="F27" s="23"/>
      <c r="G27" s="24"/>
      <c r="H27" s="24"/>
      <c r="I27" s="24"/>
      <c r="J27" s="80"/>
    </row>
    <row r="28" spans="1:10">
      <c r="A28" s="28" t="s">
        <v>225</v>
      </c>
      <c r="B28" s="29"/>
      <c r="C28" s="29"/>
      <c r="D28" s="29"/>
      <c r="E28" s="80"/>
      <c r="F28" s="28" t="s">
        <v>224</v>
      </c>
      <c r="G28" s="24"/>
      <c r="H28" s="24"/>
      <c r="I28" s="24"/>
      <c r="J28" s="80"/>
    </row>
    <row r="29" spans="1:10">
      <c r="A29" s="43"/>
      <c r="B29" s="29"/>
      <c r="C29" s="29"/>
      <c r="D29" s="74" t="s">
        <v>210</v>
      </c>
      <c r="E29" s="80"/>
      <c r="F29" s="24"/>
      <c r="G29" s="24"/>
      <c r="H29" s="24"/>
      <c r="I29" s="74" t="s">
        <v>210</v>
      </c>
      <c r="J29" s="80"/>
    </row>
    <row r="30" spans="1:10" ht="21" customHeight="1">
      <c r="A30" s="85" t="s">
        <v>147</v>
      </c>
      <c r="B30" s="80"/>
      <c r="C30" s="86">
        <f>komplett!D8</f>
        <v>4950</v>
      </c>
      <c r="D30" s="80"/>
      <c r="E30" s="80"/>
      <c r="F30" s="85" t="s">
        <v>149</v>
      </c>
      <c r="G30" s="80"/>
      <c r="H30" s="80"/>
      <c r="I30" s="86">
        <f>komplett!D11</f>
        <v>578</v>
      </c>
      <c r="J30" s="80"/>
    </row>
    <row r="31" spans="1:10" ht="21" customHeight="1">
      <c r="A31" s="85" t="s">
        <v>148</v>
      </c>
      <c r="B31" s="80"/>
      <c r="C31" s="86">
        <f>komplett!D9</f>
        <v>3022</v>
      </c>
      <c r="D31" s="80"/>
      <c r="E31" s="80"/>
      <c r="F31" s="85" t="s">
        <v>150</v>
      </c>
      <c r="G31" s="80"/>
      <c r="H31" s="80"/>
      <c r="I31" s="86">
        <f>komplett!D12</f>
        <v>2076</v>
      </c>
      <c r="J31" s="80"/>
    </row>
    <row r="32" spans="1:10" ht="21" customHeight="1">
      <c r="A32" s="85" t="s">
        <v>42</v>
      </c>
      <c r="B32" s="80"/>
      <c r="C32" s="86">
        <f>komplett!D10</f>
        <v>1928</v>
      </c>
      <c r="D32" s="80"/>
      <c r="E32" s="80"/>
      <c r="F32" s="85" t="s">
        <v>151</v>
      </c>
      <c r="G32" s="80"/>
      <c r="H32" s="80"/>
      <c r="I32" s="86">
        <f>komplett!D13</f>
        <v>2379</v>
      </c>
      <c r="J32" s="80"/>
    </row>
    <row r="33" spans="1:10">
      <c r="A33" s="83"/>
      <c r="B33" s="80"/>
      <c r="C33" s="80"/>
      <c r="D33" s="80"/>
      <c r="E33" s="80"/>
      <c r="F33" s="80"/>
      <c r="G33" s="80"/>
      <c r="H33" s="80"/>
      <c r="I33" s="80"/>
      <c r="J33" s="80"/>
    </row>
    <row r="34" spans="1:10">
      <c r="A34" s="23"/>
      <c r="B34" s="24"/>
      <c r="C34" s="24"/>
      <c r="D34" s="24"/>
      <c r="E34" s="80"/>
      <c r="F34" s="24"/>
      <c r="G34" s="24"/>
      <c r="H34" s="24"/>
      <c r="I34" s="24"/>
      <c r="J34" s="80"/>
    </row>
    <row r="35" spans="1:10">
      <c r="A35" s="28" t="s">
        <v>223</v>
      </c>
      <c r="B35" s="24"/>
      <c r="C35" s="24"/>
      <c r="D35" s="24"/>
      <c r="E35" s="80"/>
      <c r="F35" s="28" t="s">
        <v>222</v>
      </c>
      <c r="G35" s="24"/>
      <c r="H35" s="24"/>
      <c r="I35" s="24"/>
      <c r="J35" s="80"/>
    </row>
    <row r="36" spans="1:10">
      <c r="A36" s="24"/>
      <c r="B36" s="24"/>
      <c r="C36" s="24"/>
      <c r="D36" s="74" t="s">
        <v>210</v>
      </c>
      <c r="E36" s="80"/>
      <c r="F36" s="24"/>
      <c r="G36" s="24"/>
      <c r="H36" s="24"/>
      <c r="I36" s="74" t="s">
        <v>210</v>
      </c>
      <c r="J36" s="80"/>
    </row>
    <row r="37" spans="1:10" ht="21" customHeight="1">
      <c r="A37" s="85" t="s">
        <v>152</v>
      </c>
      <c r="B37" s="80"/>
      <c r="C37" s="80">
        <f>komplett!D14</f>
        <v>8</v>
      </c>
      <c r="D37" s="80"/>
      <c r="E37" s="80"/>
      <c r="F37" s="85" t="s">
        <v>155</v>
      </c>
      <c r="G37" s="80"/>
      <c r="H37" s="80"/>
      <c r="I37" s="80">
        <f t="array" ref="I37">SUM(IF(komplett!$E$17:$AP$17=1,1,""))</f>
        <v>32</v>
      </c>
      <c r="J37" s="80"/>
    </row>
    <row r="38" spans="1:10" ht="21" customHeight="1">
      <c r="A38" s="85" t="s">
        <v>153</v>
      </c>
      <c r="B38" s="80"/>
      <c r="C38" s="80">
        <f>komplett!D15</f>
        <v>7</v>
      </c>
      <c r="D38" s="80"/>
      <c r="E38" s="80"/>
      <c r="F38" s="85" t="s">
        <v>156</v>
      </c>
      <c r="G38" s="80"/>
      <c r="H38" s="80"/>
      <c r="I38" s="80">
        <f t="array" ref="I38">SUM(IF(komplett!$E$17:$AP$17=2,1,""))</f>
        <v>3</v>
      </c>
      <c r="J38" s="80"/>
    </row>
    <row r="39" spans="1:10" ht="21" customHeight="1">
      <c r="A39" s="85" t="s">
        <v>154</v>
      </c>
      <c r="B39" s="80"/>
      <c r="C39" s="80">
        <f>komplett!D16</f>
        <v>28</v>
      </c>
      <c r="D39" s="80"/>
      <c r="E39" s="80"/>
      <c r="F39" s="85" t="s">
        <v>157</v>
      </c>
      <c r="G39" s="80"/>
      <c r="H39" s="80"/>
      <c r="I39" s="80">
        <f t="array" ref="I39">SUM(IF(komplett!$E$17:$AP$17=9,1,""))</f>
        <v>2</v>
      </c>
      <c r="J39" s="80"/>
    </row>
    <row r="40" spans="1:10">
      <c r="A40" s="83"/>
      <c r="B40" s="80"/>
      <c r="C40" s="80"/>
      <c r="D40" s="80"/>
      <c r="E40" s="80"/>
      <c r="F40" s="80"/>
      <c r="G40" s="80"/>
      <c r="H40" s="80"/>
      <c r="I40" s="80"/>
      <c r="J40" s="80"/>
    </row>
    <row r="41" spans="1:10">
      <c r="A41" s="24"/>
      <c r="B41" s="24"/>
      <c r="C41" s="24"/>
      <c r="D41" s="24"/>
      <c r="E41" s="80"/>
      <c r="F41" s="80"/>
      <c r="G41" s="80"/>
      <c r="H41" s="80"/>
      <c r="I41" s="80"/>
      <c r="J41" s="80"/>
    </row>
    <row r="42" spans="1:10">
      <c r="A42" s="28" t="s">
        <v>221</v>
      </c>
      <c r="B42" s="24"/>
      <c r="C42" s="24"/>
      <c r="D42" s="24"/>
      <c r="E42" s="80"/>
      <c r="F42" s="80"/>
      <c r="G42" s="80"/>
      <c r="H42" s="80"/>
      <c r="I42" s="80"/>
      <c r="J42" s="80"/>
    </row>
    <row r="43" spans="1:10">
      <c r="A43" s="43" t="s">
        <v>158</v>
      </c>
      <c r="B43" s="24"/>
      <c r="C43" s="24"/>
      <c r="D43" s="24"/>
      <c r="E43" s="80"/>
      <c r="F43" s="80"/>
      <c r="G43" s="80"/>
      <c r="H43" s="80"/>
      <c r="I43" s="80"/>
      <c r="J43" s="80"/>
    </row>
    <row r="44" spans="1:10">
      <c r="A44" s="24"/>
      <c r="B44" s="24"/>
      <c r="C44" s="24"/>
      <c r="D44" s="74" t="s">
        <v>210</v>
      </c>
      <c r="E44" s="80"/>
      <c r="F44" s="80"/>
      <c r="G44" s="80"/>
      <c r="H44" s="80"/>
      <c r="I44" s="80"/>
      <c r="J44" s="80"/>
    </row>
    <row r="45" spans="1:10" ht="21" customHeight="1">
      <c r="A45" s="85"/>
      <c r="B45" s="80"/>
      <c r="C45" s="95">
        <f>komplett!D18</f>
        <v>1.25</v>
      </c>
      <c r="E45" s="80"/>
      <c r="F45" s="80"/>
      <c r="G45" s="80"/>
      <c r="H45" s="80"/>
      <c r="I45" s="80"/>
      <c r="J45" s="80"/>
    </row>
    <row r="46" spans="1:10" ht="21" customHeight="1">
      <c r="A46" s="80"/>
      <c r="B46" s="80"/>
      <c r="C46" s="80"/>
      <c r="D46" s="80"/>
      <c r="E46" s="80"/>
      <c r="F46" s="80"/>
      <c r="G46" s="80"/>
      <c r="H46" s="80"/>
      <c r="I46" s="80"/>
      <c r="J46" s="80"/>
    </row>
    <row r="47" spans="1:10" ht="23.25">
      <c r="A47" s="72" t="s">
        <v>159</v>
      </c>
      <c r="B47" s="73"/>
      <c r="C47" s="73"/>
      <c r="D47" s="73"/>
      <c r="E47" s="73"/>
      <c r="F47" s="73"/>
      <c r="G47" s="73"/>
      <c r="H47" s="73"/>
      <c r="I47" s="73"/>
      <c r="J47" s="78"/>
    </row>
    <row r="48" spans="1:10">
      <c r="A48" s="84"/>
      <c r="B48" s="80"/>
      <c r="C48" s="80"/>
      <c r="D48" s="80"/>
      <c r="E48" s="80"/>
      <c r="F48" s="80"/>
      <c r="G48" s="80"/>
      <c r="H48" s="80"/>
      <c r="I48" s="80"/>
      <c r="J48" s="80"/>
    </row>
    <row r="49" spans="1:10">
      <c r="A49" s="47"/>
      <c r="B49" s="24"/>
      <c r="C49" s="24"/>
      <c r="D49" s="24"/>
      <c r="E49" s="80"/>
      <c r="F49" s="80"/>
      <c r="G49" s="80"/>
      <c r="H49" s="80"/>
      <c r="I49" s="80"/>
      <c r="J49" s="80"/>
    </row>
    <row r="50" spans="1:10">
      <c r="A50" s="28" t="s">
        <v>220</v>
      </c>
      <c r="B50" s="24"/>
      <c r="C50" s="24"/>
      <c r="D50" s="24"/>
      <c r="E50" s="80"/>
      <c r="F50" s="80"/>
      <c r="G50" s="80"/>
      <c r="H50" s="80"/>
      <c r="I50" s="80"/>
      <c r="J50" s="80"/>
    </row>
    <row r="51" spans="1:10">
      <c r="A51" s="43"/>
      <c r="B51" s="24"/>
      <c r="C51" s="24"/>
      <c r="D51" s="74" t="s">
        <v>210</v>
      </c>
      <c r="E51" s="80"/>
      <c r="F51" s="80"/>
      <c r="G51" s="80"/>
      <c r="H51" s="80"/>
      <c r="I51" s="80"/>
      <c r="J51" s="80"/>
    </row>
    <row r="52" spans="1:10" ht="21" customHeight="1">
      <c r="A52" s="85" t="s">
        <v>147</v>
      </c>
      <c r="B52" s="80"/>
      <c r="C52" s="86">
        <f>komplett!D19</f>
        <v>5356</v>
      </c>
      <c r="D52" s="80"/>
      <c r="E52" s="80"/>
      <c r="F52" s="80"/>
      <c r="G52" s="80"/>
      <c r="H52" s="80"/>
      <c r="I52" s="80"/>
      <c r="J52" s="80"/>
    </row>
    <row r="53" spans="1:10" ht="21" customHeight="1">
      <c r="A53" s="85" t="s">
        <v>149</v>
      </c>
      <c r="B53" s="80"/>
      <c r="C53" s="86">
        <f>komplett!D20</f>
        <v>282</v>
      </c>
      <c r="D53" s="80"/>
      <c r="E53" s="80"/>
      <c r="F53" s="80"/>
      <c r="G53" s="80"/>
      <c r="H53" s="80"/>
      <c r="I53" s="80"/>
      <c r="J53" s="80"/>
    </row>
    <row r="54" spans="1:10" ht="21" customHeight="1">
      <c r="A54" s="85" t="s">
        <v>150</v>
      </c>
      <c r="B54" s="80"/>
      <c r="C54" s="86">
        <f>komplett!D21</f>
        <v>1824</v>
      </c>
      <c r="D54" s="80"/>
      <c r="E54" s="80"/>
      <c r="F54" s="80"/>
      <c r="G54" s="80"/>
      <c r="H54" s="80"/>
      <c r="I54" s="80"/>
      <c r="J54" s="80"/>
    </row>
    <row r="55" spans="1:10">
      <c r="A55" s="84"/>
      <c r="B55" s="80"/>
      <c r="C55" s="80"/>
      <c r="D55" s="80"/>
      <c r="E55" s="80"/>
      <c r="F55" s="80"/>
      <c r="G55" s="80"/>
      <c r="H55" s="80"/>
      <c r="I55" s="80"/>
      <c r="J55" s="80"/>
    </row>
    <row r="56" spans="1:10">
      <c r="A56" s="47"/>
      <c r="B56" s="24"/>
      <c r="C56" s="24"/>
      <c r="D56" s="24"/>
      <c r="E56" s="80"/>
      <c r="F56" s="80"/>
      <c r="G56" s="80"/>
      <c r="H56" s="80"/>
      <c r="I56" s="80"/>
      <c r="J56" s="80"/>
    </row>
    <row r="57" spans="1:10">
      <c r="A57" s="28" t="s">
        <v>218</v>
      </c>
      <c r="B57" s="24"/>
      <c r="C57" s="24"/>
      <c r="D57" s="24"/>
      <c r="E57" s="80"/>
      <c r="F57" s="80"/>
      <c r="G57" s="80"/>
      <c r="H57" s="80"/>
      <c r="I57" s="80"/>
      <c r="J57" s="80"/>
    </row>
    <row r="58" spans="1:10">
      <c r="A58" s="43" t="s">
        <v>219</v>
      </c>
      <c r="B58" s="24"/>
      <c r="C58" s="24"/>
      <c r="D58" s="24"/>
      <c r="E58" s="80"/>
      <c r="F58" s="80"/>
      <c r="G58" s="80"/>
      <c r="H58" s="80"/>
      <c r="I58" s="80"/>
      <c r="J58" s="80"/>
    </row>
    <row r="59" spans="1:10">
      <c r="A59" s="75"/>
      <c r="B59" s="24"/>
      <c r="C59" s="24"/>
      <c r="D59" s="74" t="s">
        <v>210</v>
      </c>
      <c r="E59" s="80"/>
      <c r="F59" s="80"/>
      <c r="G59" s="80"/>
      <c r="H59" s="80"/>
      <c r="I59" s="80"/>
      <c r="J59" s="80"/>
    </row>
    <row r="60" spans="1:10" ht="20.25" customHeight="1">
      <c r="A60" s="85" t="s">
        <v>160</v>
      </c>
      <c r="B60" s="80" t="s">
        <v>161</v>
      </c>
      <c r="C60" s="86">
        <f>komplett!D22</f>
        <v>1183</v>
      </c>
      <c r="D60" s="80"/>
      <c r="E60" s="80"/>
      <c r="F60" s="80"/>
      <c r="G60" s="80"/>
      <c r="H60" s="80"/>
      <c r="I60" s="80"/>
      <c r="J60" s="80"/>
    </row>
    <row r="61" spans="1:10" ht="20.25" customHeight="1">
      <c r="A61" s="85" t="s">
        <v>162</v>
      </c>
      <c r="B61" s="80" t="s">
        <v>161</v>
      </c>
      <c r="C61" s="86">
        <f>komplett!D23</f>
        <v>427</v>
      </c>
      <c r="D61" s="80"/>
      <c r="E61" s="80"/>
      <c r="F61" s="80"/>
      <c r="G61" s="80"/>
      <c r="H61" s="80"/>
      <c r="I61" s="80"/>
      <c r="J61" s="80"/>
    </row>
    <row r="62" spans="1:10" ht="20.25" customHeight="1">
      <c r="A62" s="85" t="s">
        <v>163</v>
      </c>
      <c r="B62" s="80" t="s">
        <v>164</v>
      </c>
      <c r="C62" s="86">
        <f>komplett!D24</f>
        <v>173</v>
      </c>
      <c r="D62" s="80"/>
      <c r="E62" s="80"/>
      <c r="F62" s="80"/>
      <c r="G62" s="80"/>
      <c r="H62" s="80"/>
      <c r="I62" s="80"/>
      <c r="J62" s="80"/>
    </row>
    <row r="63" spans="1:10" ht="20.25" customHeight="1">
      <c r="A63" s="85" t="s">
        <v>165</v>
      </c>
      <c r="B63" s="80" t="s">
        <v>164</v>
      </c>
      <c r="C63" s="86">
        <f>komplett!D25</f>
        <v>112</v>
      </c>
      <c r="D63" s="80"/>
      <c r="E63" s="80"/>
      <c r="F63" s="80"/>
      <c r="G63" s="80"/>
      <c r="H63" s="80"/>
      <c r="I63" s="80"/>
      <c r="J63" s="80"/>
    </row>
    <row r="64" spans="1:10" ht="20.25" customHeight="1">
      <c r="A64" s="85" t="s">
        <v>166</v>
      </c>
      <c r="B64" s="80" t="s">
        <v>161</v>
      </c>
      <c r="C64" s="86">
        <f>komplett!D26</f>
        <v>148</v>
      </c>
      <c r="D64" s="80"/>
      <c r="E64" s="80"/>
      <c r="F64" s="80"/>
      <c r="G64" s="80"/>
      <c r="H64" s="80"/>
      <c r="I64" s="80"/>
      <c r="J64" s="80"/>
    </row>
    <row r="65" spans="1:10" ht="20.25" customHeight="1">
      <c r="A65" s="94" t="s">
        <v>157</v>
      </c>
      <c r="B65" s="80"/>
      <c r="C65" s="86">
        <f>komplett!D27</f>
        <v>962</v>
      </c>
      <c r="D65" s="80"/>
      <c r="E65" s="80"/>
      <c r="F65" s="80"/>
      <c r="G65" s="80"/>
      <c r="H65" s="80"/>
      <c r="I65" s="80"/>
      <c r="J65" s="80"/>
    </row>
    <row r="66" spans="1:10">
      <c r="A66" s="83"/>
      <c r="B66" s="80"/>
      <c r="C66" s="80"/>
      <c r="D66" s="80"/>
      <c r="E66" s="80"/>
      <c r="F66" s="80"/>
      <c r="G66" s="80"/>
      <c r="H66" s="80"/>
      <c r="I66" s="80"/>
      <c r="J66" s="80"/>
    </row>
    <row r="67" spans="1:10">
      <c r="A67" s="23"/>
      <c r="B67" s="24"/>
      <c r="C67" s="24"/>
      <c r="D67" s="24"/>
      <c r="E67" s="80"/>
      <c r="F67" s="80"/>
      <c r="G67" s="80"/>
      <c r="H67" s="80"/>
      <c r="I67" s="80"/>
      <c r="J67" s="80"/>
    </row>
    <row r="68" spans="1:10">
      <c r="A68" s="28" t="s">
        <v>217</v>
      </c>
      <c r="B68" s="24"/>
      <c r="C68" s="24"/>
      <c r="D68" s="24"/>
      <c r="E68" s="80"/>
      <c r="F68" s="80"/>
      <c r="G68" s="80"/>
      <c r="H68" s="80"/>
      <c r="I68" s="80"/>
      <c r="J68" s="80"/>
    </row>
    <row r="69" spans="1:10">
      <c r="A69" s="28" t="s">
        <v>196</v>
      </c>
      <c r="B69" s="24"/>
      <c r="C69" s="24"/>
      <c r="D69" s="24"/>
      <c r="E69" s="80"/>
      <c r="F69" s="80"/>
      <c r="G69" s="80"/>
      <c r="H69" s="80"/>
      <c r="I69" s="80"/>
      <c r="J69" s="80"/>
    </row>
    <row r="70" spans="1:10">
      <c r="A70" s="28"/>
      <c r="B70" s="24"/>
      <c r="C70" s="24"/>
      <c r="D70" s="74" t="s">
        <v>210</v>
      </c>
      <c r="E70" s="80"/>
      <c r="F70" s="80"/>
      <c r="G70" s="80"/>
      <c r="H70" s="80"/>
      <c r="I70" s="80"/>
      <c r="J70" s="80"/>
    </row>
    <row r="71" spans="1:10" ht="21" customHeight="1">
      <c r="A71" s="85" t="s">
        <v>167</v>
      </c>
      <c r="B71" s="80"/>
      <c r="C71" s="86">
        <f>komplett!D27</f>
        <v>962</v>
      </c>
      <c r="D71" s="80"/>
      <c r="E71" s="80"/>
      <c r="F71" s="80"/>
      <c r="G71" s="80"/>
      <c r="H71" s="80"/>
      <c r="I71" s="80"/>
      <c r="J71" s="80"/>
    </row>
    <row r="72" spans="1:10" ht="21" customHeight="1">
      <c r="A72" s="85" t="s">
        <v>168</v>
      </c>
      <c r="B72" s="80"/>
      <c r="C72" s="86">
        <f>komplett!D28</f>
        <v>1120</v>
      </c>
      <c r="D72" s="80"/>
      <c r="E72" s="80"/>
      <c r="F72" s="80"/>
      <c r="G72" s="80"/>
      <c r="H72" s="80"/>
      <c r="I72" s="80"/>
      <c r="J72" s="80"/>
    </row>
    <row r="73" spans="1:10" ht="21" customHeight="1">
      <c r="A73" s="85" t="s">
        <v>205</v>
      </c>
      <c r="B73" s="80"/>
      <c r="C73" s="86">
        <f>komplett!D29</f>
        <v>57</v>
      </c>
      <c r="D73" s="80"/>
      <c r="E73" s="80"/>
      <c r="F73" s="80"/>
      <c r="G73" s="80"/>
      <c r="H73" s="80"/>
      <c r="I73" s="80"/>
      <c r="J73" s="80"/>
    </row>
    <row r="74" spans="1:10">
      <c r="A74" s="80"/>
      <c r="B74" s="80"/>
      <c r="C74" s="80"/>
      <c r="D74" s="93"/>
      <c r="E74" s="80"/>
      <c r="F74" s="80"/>
      <c r="G74" s="80"/>
      <c r="H74" s="80"/>
      <c r="I74" s="80"/>
      <c r="J74" s="80"/>
    </row>
    <row r="75" spans="1:10">
      <c r="A75" s="24"/>
      <c r="B75" s="24"/>
      <c r="C75" s="24"/>
      <c r="D75" s="24"/>
      <c r="E75" s="80"/>
      <c r="F75" s="80"/>
      <c r="G75" s="80"/>
      <c r="H75" s="80"/>
      <c r="I75" s="80"/>
      <c r="J75" s="80"/>
    </row>
    <row r="76" spans="1:10">
      <c r="A76" s="28" t="s">
        <v>216</v>
      </c>
      <c r="B76" s="24"/>
      <c r="C76" s="24"/>
      <c r="D76" s="24"/>
      <c r="E76" s="80"/>
      <c r="F76" s="80"/>
      <c r="G76" s="80"/>
      <c r="H76" s="80"/>
      <c r="I76" s="80"/>
      <c r="J76" s="80"/>
    </row>
    <row r="77" spans="1:10">
      <c r="A77" s="43" t="s">
        <v>197</v>
      </c>
      <c r="B77" s="24"/>
      <c r="C77" s="24"/>
      <c r="D77" s="24"/>
      <c r="E77" s="80"/>
      <c r="F77" s="80"/>
      <c r="G77" s="80"/>
      <c r="H77" s="80"/>
      <c r="I77" s="80"/>
      <c r="J77" s="80"/>
    </row>
    <row r="78" spans="1:10">
      <c r="A78" s="43"/>
      <c r="B78" s="24"/>
      <c r="C78" s="24"/>
      <c r="D78" s="74" t="s">
        <v>210</v>
      </c>
      <c r="E78" s="80"/>
      <c r="F78" s="80"/>
      <c r="G78" s="80"/>
      <c r="H78" s="80"/>
      <c r="I78" s="80"/>
      <c r="J78" s="80"/>
    </row>
    <row r="79" spans="1:10" ht="21" customHeight="1">
      <c r="A79" s="85" t="s">
        <v>169</v>
      </c>
      <c r="B79" s="80"/>
      <c r="C79" s="92">
        <f>komplett!D30</f>
        <v>23</v>
      </c>
      <c r="D79" s="80"/>
      <c r="E79" s="80"/>
      <c r="F79" s="80"/>
      <c r="G79" s="80"/>
      <c r="H79" s="80"/>
      <c r="I79" s="80"/>
      <c r="J79" s="80"/>
    </row>
    <row r="80" spans="1:10" ht="21" customHeight="1">
      <c r="A80" s="85" t="s">
        <v>170</v>
      </c>
      <c r="B80" s="80"/>
      <c r="C80" s="92">
        <f>komplett!D31</f>
        <v>8</v>
      </c>
      <c r="D80" s="80"/>
      <c r="E80" s="80"/>
      <c r="F80" s="80"/>
      <c r="G80" s="80"/>
      <c r="H80" s="80"/>
      <c r="I80" s="80"/>
      <c r="J80" s="80"/>
    </row>
    <row r="81" spans="1:10" ht="21" customHeight="1">
      <c r="A81" s="85" t="s">
        <v>171</v>
      </c>
      <c r="B81" s="80"/>
      <c r="C81" s="92">
        <f>komplett!D32</f>
        <v>10</v>
      </c>
      <c r="D81" s="80"/>
      <c r="E81" s="80"/>
      <c r="F81" s="80"/>
      <c r="G81" s="80"/>
      <c r="H81" s="80"/>
      <c r="I81" s="80"/>
      <c r="J81" s="80"/>
    </row>
    <row r="82" spans="1:10" ht="21" customHeight="1">
      <c r="A82" s="85" t="s">
        <v>172</v>
      </c>
      <c r="B82" s="80"/>
      <c r="C82" s="92">
        <f>komplett!D33</f>
        <v>25</v>
      </c>
      <c r="D82" s="80"/>
      <c r="E82" s="80"/>
      <c r="F82" s="80"/>
      <c r="G82" s="80"/>
      <c r="H82" s="80"/>
      <c r="I82" s="80"/>
      <c r="J82" s="80"/>
    </row>
    <row r="83" spans="1:10">
      <c r="A83" s="83"/>
      <c r="B83" s="80"/>
      <c r="C83" s="80"/>
      <c r="D83" s="80"/>
      <c r="E83" s="80"/>
      <c r="F83" s="80"/>
      <c r="G83" s="80"/>
      <c r="H83" s="80"/>
      <c r="I83" s="80"/>
      <c r="J83" s="80"/>
    </row>
    <row r="84" spans="1:10">
      <c r="A84" s="23"/>
      <c r="B84" s="24"/>
      <c r="C84" s="24"/>
      <c r="D84" s="24"/>
      <c r="E84" s="80"/>
      <c r="F84" s="80"/>
      <c r="G84" s="80"/>
      <c r="H84" s="80"/>
      <c r="I84" s="80"/>
      <c r="J84" s="80"/>
    </row>
    <row r="85" spans="1:10">
      <c r="A85" s="28" t="s">
        <v>215</v>
      </c>
      <c r="B85" s="24"/>
      <c r="C85" s="24"/>
      <c r="D85" s="24"/>
      <c r="E85" s="80"/>
      <c r="F85" s="80"/>
      <c r="G85" s="80"/>
      <c r="H85" s="80"/>
      <c r="I85" s="80"/>
      <c r="J85" s="80"/>
    </row>
    <row r="86" spans="1:10">
      <c r="A86" s="43" t="s">
        <v>198</v>
      </c>
      <c r="B86" s="24"/>
      <c r="C86" s="24"/>
      <c r="D86" s="24"/>
      <c r="E86" s="80"/>
      <c r="F86" s="80"/>
      <c r="G86" s="80"/>
      <c r="H86" s="80"/>
      <c r="I86" s="80"/>
      <c r="J86" s="80"/>
    </row>
    <row r="87" spans="1:10">
      <c r="A87" s="43"/>
      <c r="B87" s="24"/>
      <c r="C87" s="24"/>
      <c r="D87" s="74" t="s">
        <v>210</v>
      </c>
      <c r="E87" s="80"/>
      <c r="F87" s="80"/>
      <c r="G87" s="80"/>
      <c r="H87" s="80"/>
      <c r="I87" s="80"/>
      <c r="J87" s="80"/>
    </row>
    <row r="88" spans="1:10" ht="21" customHeight="1">
      <c r="A88" s="85" t="s">
        <v>173</v>
      </c>
      <c r="B88" s="80"/>
      <c r="C88" s="80">
        <f>komplett!D33</f>
        <v>25</v>
      </c>
      <c r="D88" s="80"/>
      <c r="E88" s="80"/>
      <c r="F88" s="80"/>
      <c r="G88" s="80"/>
      <c r="H88" s="80"/>
      <c r="I88" s="80"/>
      <c r="J88" s="80"/>
    </row>
    <row r="89" spans="1:10" ht="21" customHeight="1">
      <c r="A89" s="85" t="s">
        <v>174</v>
      </c>
      <c r="B89" s="80"/>
      <c r="C89" s="80">
        <f>komplett!D34</f>
        <v>2</v>
      </c>
      <c r="D89" s="80"/>
      <c r="E89" s="80"/>
      <c r="F89" s="80"/>
      <c r="G89" s="80"/>
      <c r="H89" s="80"/>
      <c r="I89" s="80"/>
      <c r="J89" s="80"/>
    </row>
    <row r="90" spans="1:10" ht="21" customHeight="1">
      <c r="A90" s="85" t="s">
        <v>175</v>
      </c>
      <c r="B90" s="80"/>
      <c r="C90" s="80">
        <f>komplett!D35</f>
        <v>0</v>
      </c>
      <c r="D90" s="80"/>
      <c r="E90" s="80"/>
      <c r="F90" s="80"/>
      <c r="G90" s="80"/>
      <c r="H90" s="80"/>
      <c r="I90" s="80"/>
      <c r="J90" s="80"/>
    </row>
    <row r="91" spans="1:10" ht="21" customHeight="1">
      <c r="A91" s="85" t="s">
        <v>176</v>
      </c>
      <c r="B91" s="80"/>
      <c r="C91" s="80">
        <f>komplett!D36</f>
        <v>3</v>
      </c>
      <c r="D91" s="80"/>
      <c r="E91" s="80"/>
      <c r="F91" s="80"/>
      <c r="G91" s="80"/>
      <c r="H91" s="80"/>
      <c r="I91" s="80"/>
      <c r="J91" s="80"/>
    </row>
    <row r="92" spans="1:10" ht="21" customHeight="1">
      <c r="A92" s="85" t="s">
        <v>177</v>
      </c>
      <c r="B92" s="80"/>
      <c r="C92" s="80">
        <f>komplett!D37</f>
        <v>0</v>
      </c>
      <c r="D92" s="80"/>
      <c r="E92" s="80"/>
      <c r="F92" s="80"/>
      <c r="G92" s="80"/>
      <c r="H92" s="80"/>
      <c r="I92" s="80"/>
      <c r="J92" s="80"/>
    </row>
    <row r="93" spans="1:10" ht="21" customHeight="1">
      <c r="A93" s="85" t="s">
        <v>178</v>
      </c>
      <c r="B93" s="80"/>
      <c r="C93" s="80">
        <f>komplett!D38</f>
        <v>0</v>
      </c>
      <c r="D93" s="80"/>
      <c r="E93" s="80"/>
      <c r="F93" s="80"/>
      <c r="G93" s="80"/>
      <c r="H93" s="80"/>
      <c r="I93" s="80"/>
      <c r="J93" s="80"/>
    </row>
    <row r="94" spans="1:10" ht="21" customHeight="1">
      <c r="A94" s="85" t="s">
        <v>179</v>
      </c>
      <c r="B94" s="80"/>
      <c r="C94" s="80">
        <f>komplett!D39</f>
        <v>0</v>
      </c>
      <c r="D94" s="80"/>
      <c r="E94" s="80"/>
      <c r="F94" s="80"/>
      <c r="G94" s="80"/>
      <c r="H94" s="80"/>
      <c r="I94" s="80"/>
      <c r="J94" s="80"/>
    </row>
    <row r="95" spans="1:10" ht="21" customHeight="1">
      <c r="A95" s="85" t="s">
        <v>180</v>
      </c>
      <c r="B95" s="80"/>
      <c r="C95" s="80">
        <f>komplett!D40</f>
        <v>1</v>
      </c>
      <c r="D95" s="80"/>
      <c r="E95" s="80"/>
      <c r="F95" s="80"/>
      <c r="G95" s="80"/>
      <c r="H95" s="80"/>
      <c r="I95" s="80"/>
      <c r="J95" s="80"/>
    </row>
    <row r="96" spans="1:10" ht="21" customHeight="1">
      <c r="A96" s="85" t="s">
        <v>181</v>
      </c>
      <c r="B96" s="80"/>
      <c r="C96" s="80">
        <f>komplett!D41</f>
        <v>1</v>
      </c>
      <c r="D96" s="80"/>
      <c r="E96" s="80"/>
      <c r="F96" s="80"/>
      <c r="G96" s="80"/>
      <c r="H96" s="80"/>
      <c r="I96" s="80"/>
      <c r="J96" s="80"/>
    </row>
    <row r="97" spans="1:10" ht="21" customHeight="1">
      <c r="A97" s="85" t="s">
        <v>182</v>
      </c>
      <c r="B97" s="80"/>
      <c r="C97" s="80">
        <f>komplett!D42</f>
        <v>7</v>
      </c>
      <c r="D97" s="80"/>
      <c r="E97" s="80"/>
      <c r="F97" s="80"/>
      <c r="G97" s="80"/>
      <c r="H97" s="80"/>
      <c r="I97" s="80"/>
      <c r="J97" s="80"/>
    </row>
    <row r="98" spans="1:10" ht="21" customHeight="1">
      <c r="A98" s="98" t="s">
        <v>229</v>
      </c>
      <c r="B98" s="80"/>
      <c r="C98" s="80"/>
      <c r="D98" s="80"/>
      <c r="E98" s="80"/>
      <c r="F98" s="80"/>
      <c r="G98" s="80"/>
      <c r="H98" s="80"/>
      <c r="I98" s="80"/>
      <c r="J98" s="80"/>
    </row>
    <row r="99" spans="1:10" ht="21" customHeight="1">
      <c r="A99" s="80"/>
      <c r="B99" s="80"/>
      <c r="C99" s="80"/>
      <c r="D99" s="80"/>
      <c r="E99" s="80"/>
      <c r="F99" s="80"/>
      <c r="G99" s="80"/>
      <c r="H99" s="80"/>
      <c r="I99" s="80"/>
      <c r="J99" s="80"/>
    </row>
    <row r="100" spans="1:10" ht="23.25">
      <c r="A100" s="72" t="s">
        <v>183</v>
      </c>
      <c r="B100" s="73"/>
      <c r="C100" s="73"/>
      <c r="D100" s="73"/>
      <c r="E100" s="73"/>
      <c r="F100" s="73"/>
      <c r="G100" s="73"/>
      <c r="H100" s="73"/>
      <c r="I100" s="73"/>
      <c r="J100" s="78"/>
    </row>
    <row r="101" spans="1:10">
      <c r="A101" s="84"/>
      <c r="B101" s="80"/>
      <c r="C101" s="80"/>
      <c r="D101" s="80"/>
      <c r="E101" s="80"/>
      <c r="F101" s="80"/>
      <c r="G101" s="80"/>
      <c r="H101" s="80"/>
      <c r="I101" s="80"/>
      <c r="J101" s="80"/>
    </row>
    <row r="102" spans="1:10">
      <c r="A102" s="47"/>
      <c r="B102" s="24"/>
      <c r="C102" s="24"/>
      <c r="D102" s="24"/>
      <c r="E102" s="80"/>
      <c r="F102" s="80"/>
      <c r="G102" s="80"/>
      <c r="H102" s="80"/>
      <c r="I102" s="80"/>
      <c r="J102" s="80"/>
    </row>
    <row r="103" spans="1:10">
      <c r="A103" s="28" t="s">
        <v>214</v>
      </c>
      <c r="B103" s="24"/>
      <c r="C103" s="24"/>
      <c r="D103" s="24"/>
      <c r="E103" s="80"/>
      <c r="F103" s="80"/>
      <c r="G103" s="80"/>
      <c r="H103" s="80"/>
      <c r="I103" s="80"/>
      <c r="J103" s="80"/>
    </row>
    <row r="104" spans="1:10">
      <c r="A104" s="43" t="s">
        <v>199</v>
      </c>
      <c r="B104" s="24"/>
      <c r="C104" s="24"/>
      <c r="D104" s="24"/>
      <c r="E104" s="80"/>
      <c r="F104" s="80"/>
      <c r="G104" s="80"/>
      <c r="H104" s="80"/>
      <c r="I104" s="80"/>
      <c r="J104" s="80"/>
    </row>
    <row r="105" spans="1:10">
      <c r="A105" s="43"/>
      <c r="B105" s="24"/>
      <c r="C105" s="24"/>
      <c r="D105" s="74" t="s">
        <v>210</v>
      </c>
      <c r="E105" s="80"/>
      <c r="F105" s="80"/>
      <c r="G105" s="80"/>
      <c r="H105" s="80"/>
      <c r="I105" s="80"/>
      <c r="J105" s="80"/>
    </row>
    <row r="106" spans="1:10" ht="21" customHeight="1">
      <c r="A106" s="85" t="s">
        <v>155</v>
      </c>
      <c r="B106" s="80"/>
      <c r="C106" s="80">
        <f t="array" ref="C106">SUM(IF(komplett!$E$43:$AP$43=1,1,""))</f>
        <v>18</v>
      </c>
      <c r="D106" s="80"/>
      <c r="E106" s="80"/>
      <c r="F106" s="80"/>
      <c r="G106" s="80"/>
      <c r="H106" s="80"/>
      <c r="I106" s="80"/>
      <c r="J106" s="80"/>
    </row>
    <row r="107" spans="1:10" ht="21" customHeight="1">
      <c r="A107" s="85" t="s">
        <v>156</v>
      </c>
      <c r="B107" s="80"/>
      <c r="C107" s="80">
        <f t="array" ref="C107">SUM(IF(komplett!$E$43:$AP$43=2,1,""))</f>
        <v>20</v>
      </c>
      <c r="D107" s="80"/>
      <c r="E107" s="80"/>
      <c r="F107" s="80"/>
      <c r="G107" s="80"/>
      <c r="H107" s="80"/>
      <c r="I107" s="80"/>
      <c r="J107" s="80"/>
    </row>
    <row r="108" spans="1:10">
      <c r="A108" s="80"/>
      <c r="B108" s="80"/>
      <c r="C108" s="80"/>
      <c r="D108" s="80"/>
      <c r="E108" s="80"/>
      <c r="F108" s="80"/>
      <c r="G108" s="80"/>
      <c r="H108" s="80"/>
      <c r="I108" s="80"/>
      <c r="J108" s="80"/>
    </row>
    <row r="109" spans="1:10">
      <c r="A109" s="47"/>
      <c r="B109" s="24"/>
      <c r="C109" s="24"/>
      <c r="D109" s="24"/>
      <c r="E109" s="80"/>
      <c r="F109" s="80"/>
      <c r="G109" s="80"/>
      <c r="H109" s="80"/>
      <c r="I109" s="80"/>
      <c r="J109" s="80"/>
    </row>
    <row r="110" spans="1:10">
      <c r="A110" s="28" t="s">
        <v>213</v>
      </c>
      <c r="B110" s="24"/>
      <c r="C110" s="24"/>
      <c r="D110" s="24"/>
      <c r="E110" s="80"/>
      <c r="F110" s="80"/>
      <c r="G110" s="80"/>
      <c r="H110" s="80"/>
      <c r="I110" s="80"/>
      <c r="J110" s="80"/>
    </row>
    <row r="111" spans="1:10">
      <c r="A111" s="28" t="s">
        <v>200</v>
      </c>
      <c r="B111" s="24"/>
      <c r="C111" s="24"/>
      <c r="D111" s="24"/>
      <c r="E111" s="80"/>
      <c r="F111" s="80"/>
      <c r="G111" s="80"/>
      <c r="H111" s="80"/>
      <c r="I111" s="80"/>
      <c r="J111" s="80"/>
    </row>
    <row r="112" spans="1:10">
      <c r="A112" s="75"/>
      <c r="B112" s="24"/>
      <c r="C112" s="24"/>
      <c r="D112" s="74" t="s">
        <v>210</v>
      </c>
      <c r="E112" s="80"/>
      <c r="F112" s="80"/>
      <c r="G112" s="80"/>
      <c r="H112" s="80"/>
      <c r="I112" s="80"/>
      <c r="J112" s="80"/>
    </row>
    <row r="113" spans="1:10">
      <c r="A113" s="80"/>
      <c r="B113" s="80"/>
      <c r="C113" s="80"/>
      <c r="D113" s="80"/>
      <c r="E113" s="80"/>
      <c r="F113" s="80"/>
      <c r="G113" s="80"/>
      <c r="H113" s="80"/>
      <c r="I113" s="80"/>
      <c r="J113" s="80"/>
    </row>
    <row r="114" spans="1:10">
      <c r="A114" s="80"/>
      <c r="B114" s="80"/>
      <c r="C114" s="90" t="s">
        <v>184</v>
      </c>
      <c r="D114" s="90" t="s">
        <v>185</v>
      </c>
      <c r="E114" s="80"/>
      <c r="F114" s="80"/>
      <c r="G114" s="80"/>
      <c r="H114" s="80"/>
      <c r="I114" s="80"/>
      <c r="J114" s="80"/>
    </row>
    <row r="115" spans="1:10" ht="21" customHeight="1">
      <c r="A115" s="85" t="s">
        <v>186</v>
      </c>
      <c r="B115" s="80"/>
      <c r="C115" s="80">
        <f t="array" ref="C115">SUM(IF(komplett!$E44:$AP44=1,1,""))</f>
        <v>7</v>
      </c>
      <c r="D115" s="80">
        <f t="array" ref="D115">SUM(IF(komplett!$E44:$AP44=2,1,""))</f>
        <v>10</v>
      </c>
      <c r="E115" s="80"/>
      <c r="F115" s="80"/>
      <c r="G115" s="80"/>
      <c r="H115" s="80"/>
      <c r="I115" s="80"/>
      <c r="J115" s="80"/>
    </row>
    <row r="116" spans="1:10" ht="21" customHeight="1">
      <c r="A116" s="85" t="s">
        <v>208</v>
      </c>
      <c r="B116" s="80"/>
      <c r="C116" s="80">
        <f t="array" ref="C116">SUM(IF(komplett!$E45:$AP45=1,1,""))</f>
        <v>10</v>
      </c>
      <c r="D116" s="80">
        <f t="array" ref="D116">SUM(IF(komplett!$E45:$AP45=2,1,""))</f>
        <v>4</v>
      </c>
      <c r="E116" s="80"/>
      <c r="F116" s="80"/>
      <c r="G116" s="80"/>
      <c r="H116" s="80"/>
      <c r="I116" s="80"/>
      <c r="J116" s="80"/>
    </row>
    <row r="117" spans="1:10" ht="21" customHeight="1">
      <c r="A117" s="91" t="s">
        <v>187</v>
      </c>
      <c r="B117" s="80"/>
      <c r="C117" s="80">
        <f t="array" ref="C117">SUM(IF(komplett!$E46:$AP46=1,1,""))</f>
        <v>22</v>
      </c>
      <c r="D117" s="80">
        <f t="array" ref="D117">SUM(IF(komplett!$E46:$AP46=2,1,""))</f>
        <v>3</v>
      </c>
      <c r="E117" s="80"/>
      <c r="F117" s="80"/>
      <c r="G117" s="80"/>
      <c r="H117" s="80"/>
      <c r="I117" s="80"/>
      <c r="J117" s="80"/>
    </row>
    <row r="118" spans="1:10" ht="21" customHeight="1">
      <c r="A118" s="91" t="s">
        <v>188</v>
      </c>
      <c r="B118" s="80"/>
      <c r="C118" s="80">
        <f t="array" ref="C118">SUM(IF(komplett!$E47:$AP47=1,1,""))</f>
        <v>18</v>
      </c>
      <c r="D118" s="80">
        <f t="array" ref="D118">SUM(IF(komplett!$E47:$AP47=2,1,""))</f>
        <v>8</v>
      </c>
      <c r="E118" s="80"/>
      <c r="F118" s="80"/>
      <c r="G118" s="80"/>
      <c r="H118" s="80"/>
      <c r="I118" s="80"/>
      <c r="J118" s="80"/>
    </row>
    <row r="119" spans="1:10" ht="21" customHeight="1">
      <c r="A119" s="91" t="s">
        <v>189</v>
      </c>
      <c r="B119" s="80"/>
      <c r="C119" s="80">
        <f t="array" ref="C119">SUM(IF(komplett!$E48:$AP48=1,1,""))</f>
        <v>13</v>
      </c>
      <c r="D119" s="80">
        <f t="array" ref="D119">SUM(IF(komplett!$E48:$AP48=2,1,""))</f>
        <v>3</v>
      </c>
      <c r="E119" s="80"/>
      <c r="F119" s="80"/>
      <c r="G119" s="80"/>
      <c r="H119" s="80"/>
      <c r="I119" s="80"/>
      <c r="J119" s="80"/>
    </row>
    <row r="120" spans="1:10" ht="21" customHeight="1">
      <c r="A120" s="91" t="s">
        <v>201</v>
      </c>
      <c r="B120" s="80"/>
      <c r="C120" s="80">
        <f t="array" ref="C120">SUM(IF(komplett!$E49:$AP49=1,1,""))</f>
        <v>28</v>
      </c>
      <c r="D120" s="80">
        <f t="array" ref="D120">SUM(IF(komplett!$E49:$AP49=2,1,""))</f>
        <v>1</v>
      </c>
      <c r="E120" s="80"/>
      <c r="F120" s="80"/>
      <c r="G120" s="80"/>
      <c r="H120" s="80"/>
      <c r="I120" s="80"/>
      <c r="J120" s="80"/>
    </row>
    <row r="121" spans="1:10" ht="21" customHeight="1">
      <c r="A121" s="91" t="s">
        <v>190</v>
      </c>
      <c r="B121" s="80"/>
      <c r="C121" s="80">
        <f t="array" ref="C121">SUM(IF(komplett!$E50:$AP50=1,1,""))</f>
        <v>11</v>
      </c>
      <c r="D121" s="80">
        <f t="array" ref="D121">SUM(IF(komplett!$E50:$AP50=2,1,""))</f>
        <v>8</v>
      </c>
      <c r="E121" s="80"/>
      <c r="F121" s="80"/>
      <c r="G121" s="80"/>
      <c r="H121" s="80"/>
      <c r="I121" s="80"/>
      <c r="J121" s="80"/>
    </row>
    <row r="122" spans="1:10" ht="21" customHeight="1">
      <c r="A122" s="91" t="s">
        <v>191</v>
      </c>
      <c r="B122" s="80"/>
      <c r="C122" s="80">
        <f t="array" ref="C122">SUM(IF(komplett!$E51:$AP51=1,1,""))</f>
        <v>14</v>
      </c>
      <c r="D122" s="80">
        <f t="array" ref="D122">SUM(IF(komplett!$E51:$AP51=2,1,""))</f>
        <v>2</v>
      </c>
      <c r="E122" s="80"/>
      <c r="F122" s="80"/>
      <c r="G122" s="80"/>
      <c r="H122" s="80"/>
      <c r="I122" s="80"/>
      <c r="J122" s="80"/>
    </row>
    <row r="123" spans="1:10" ht="21" customHeight="1">
      <c r="A123" s="85" t="s">
        <v>192</v>
      </c>
      <c r="B123" s="80"/>
      <c r="C123" s="80">
        <f t="array" ref="C123">SUM(IF(komplett!$E52:$AP52=1,1,""))</f>
        <v>12</v>
      </c>
      <c r="D123" s="80">
        <f t="array" ref="D123">SUM(IF(komplett!$E52:$AP52=2,1,""))</f>
        <v>1</v>
      </c>
      <c r="E123" s="80"/>
      <c r="F123" s="80"/>
      <c r="G123" s="80"/>
      <c r="H123" s="80"/>
      <c r="I123" s="80"/>
      <c r="J123" s="80"/>
    </row>
    <row r="124" spans="1:10" ht="21" customHeight="1">
      <c r="A124" s="85" t="s">
        <v>193</v>
      </c>
      <c r="B124" s="80"/>
      <c r="C124" s="80">
        <f t="array" ref="C124">SUM(IF(komplett!$E53:$AP53=1,1,""))</f>
        <v>13</v>
      </c>
      <c r="D124" s="80">
        <f t="array" ref="D124">SUM(IF(komplett!$E53:$AP53=2,1,""))</f>
        <v>0</v>
      </c>
      <c r="E124" s="80"/>
      <c r="F124" s="80"/>
      <c r="G124" s="80"/>
      <c r="H124" s="80"/>
      <c r="I124" s="80"/>
      <c r="J124" s="80"/>
    </row>
    <row r="125" spans="1:10" ht="21" customHeight="1">
      <c r="A125" s="80"/>
      <c r="B125" s="80"/>
      <c r="C125" s="80"/>
      <c r="D125" s="80"/>
      <c r="E125" s="80"/>
      <c r="F125" s="80"/>
      <c r="G125" s="80"/>
      <c r="H125" s="80"/>
      <c r="I125" s="80"/>
      <c r="J125" s="80"/>
    </row>
    <row r="126" spans="1:10">
      <c r="A126" s="80"/>
      <c r="B126" s="80"/>
      <c r="C126" s="80"/>
      <c r="D126" s="80"/>
      <c r="E126" s="80"/>
      <c r="F126" s="80"/>
      <c r="G126" s="80"/>
      <c r="H126" s="80"/>
      <c r="I126" s="80"/>
      <c r="J126" s="80"/>
    </row>
    <row r="127" spans="1:10">
      <c r="A127" s="23"/>
      <c r="B127" s="24"/>
      <c r="C127" s="24"/>
      <c r="D127" s="24"/>
      <c r="E127" s="80"/>
      <c r="F127" s="80"/>
      <c r="G127" s="80"/>
      <c r="H127" s="80"/>
      <c r="I127" s="80"/>
      <c r="J127" s="80"/>
    </row>
    <row r="128" spans="1:10">
      <c r="A128" s="28" t="s">
        <v>202</v>
      </c>
      <c r="B128" s="24"/>
      <c r="C128" s="24"/>
      <c r="D128" s="24"/>
      <c r="E128" s="80"/>
      <c r="F128" s="80"/>
      <c r="G128" s="80"/>
      <c r="H128" s="80"/>
      <c r="I128" s="80"/>
      <c r="J128" s="80"/>
    </row>
    <row r="129" spans="1:10">
      <c r="A129" s="43"/>
      <c r="B129" s="24"/>
      <c r="C129" s="24"/>
      <c r="D129" s="74" t="s">
        <v>210</v>
      </c>
      <c r="E129" s="80"/>
      <c r="F129" s="80"/>
      <c r="G129" s="80"/>
      <c r="H129" s="80"/>
      <c r="I129" s="80"/>
      <c r="J129" s="80"/>
    </row>
    <row r="130" spans="1:10" ht="21" customHeight="1">
      <c r="A130" s="89" t="s">
        <v>155</v>
      </c>
      <c r="B130" s="80"/>
      <c r="C130" s="80">
        <f t="array" ref="C130">SUM(IF(komplett!$E$54:$AP$54=1,1,""))</f>
        <v>17</v>
      </c>
      <c r="D130" s="80"/>
      <c r="E130" s="80"/>
      <c r="F130" s="80"/>
      <c r="G130" s="80"/>
      <c r="H130" s="80"/>
      <c r="I130" s="80"/>
      <c r="J130" s="80"/>
    </row>
    <row r="131" spans="1:10" ht="21" customHeight="1">
      <c r="A131" s="89" t="s">
        <v>156</v>
      </c>
      <c r="B131" s="80"/>
      <c r="C131" s="80">
        <f t="array" ref="C131">SUM(IF(komplett!$E$54:$AP$54=2,1,""))</f>
        <v>6</v>
      </c>
      <c r="D131" s="80"/>
      <c r="E131" s="80"/>
      <c r="F131" s="80"/>
      <c r="G131" s="80"/>
      <c r="H131" s="80"/>
      <c r="I131" s="80"/>
      <c r="J131" s="80"/>
    </row>
    <row r="132" spans="1:10" ht="21" customHeight="1">
      <c r="A132" s="89" t="s">
        <v>172</v>
      </c>
      <c r="B132" s="80"/>
      <c r="C132" s="80">
        <f t="array" ref="C132">SUM(IF(komplett!$E$54:$AP$54=9,1,""))</f>
        <v>1</v>
      </c>
      <c r="D132" s="80"/>
      <c r="E132" s="80"/>
      <c r="F132" s="80"/>
      <c r="G132" s="80"/>
      <c r="H132" s="80"/>
      <c r="I132" s="80"/>
      <c r="J132" s="80"/>
    </row>
    <row r="133" spans="1:10">
      <c r="A133" s="83"/>
      <c r="B133" s="80"/>
      <c r="C133" s="80"/>
      <c r="D133" s="80"/>
      <c r="E133" s="80"/>
      <c r="F133" s="80"/>
      <c r="G133" s="80"/>
      <c r="H133" s="80"/>
      <c r="I133" s="80"/>
      <c r="J133" s="80"/>
    </row>
    <row r="134" spans="1:10">
      <c r="A134" s="23"/>
      <c r="B134" s="24"/>
      <c r="C134" s="24"/>
      <c r="D134" s="24"/>
      <c r="E134" s="80"/>
      <c r="F134" s="80"/>
      <c r="G134" s="80"/>
      <c r="H134" s="80"/>
      <c r="I134" s="80"/>
      <c r="J134" s="80"/>
    </row>
    <row r="135" spans="1:10">
      <c r="A135" s="28" t="s">
        <v>203</v>
      </c>
      <c r="B135" s="24"/>
      <c r="C135" s="24"/>
      <c r="D135" s="24"/>
      <c r="E135" s="80"/>
      <c r="F135" s="80"/>
      <c r="G135" s="80"/>
      <c r="H135" s="80"/>
      <c r="I135" s="80"/>
      <c r="J135" s="80"/>
    </row>
    <row r="136" spans="1:10">
      <c r="A136" s="31" t="s">
        <v>204</v>
      </c>
      <c r="B136" s="24"/>
      <c r="C136" s="24"/>
      <c r="D136" s="24"/>
      <c r="E136" s="80"/>
      <c r="F136" s="80"/>
      <c r="G136" s="80"/>
      <c r="H136" s="80"/>
      <c r="I136" s="80"/>
      <c r="J136" s="80"/>
    </row>
    <row r="137" spans="1:10">
      <c r="A137" s="31"/>
      <c r="B137" s="24"/>
      <c r="C137" s="24"/>
      <c r="D137" s="74" t="s">
        <v>210</v>
      </c>
      <c r="E137" s="80"/>
      <c r="F137" s="80"/>
      <c r="G137" s="80"/>
      <c r="H137" s="80"/>
      <c r="I137" s="80"/>
      <c r="J137" s="80"/>
    </row>
    <row r="138" spans="1:10" ht="21" customHeight="1">
      <c r="A138" s="85" t="s">
        <v>194</v>
      </c>
      <c r="B138" s="80"/>
      <c r="C138" s="80">
        <f>komplett!D55</f>
        <v>20</v>
      </c>
      <c r="D138" s="80"/>
      <c r="E138" s="80"/>
      <c r="F138" s="80"/>
      <c r="G138" s="80"/>
      <c r="H138" s="80"/>
      <c r="I138" s="80"/>
      <c r="J138" s="80"/>
    </row>
    <row r="139" spans="1:10" ht="21" customHeight="1">
      <c r="A139" s="85" t="s">
        <v>195</v>
      </c>
      <c r="B139" s="80"/>
      <c r="C139" s="80">
        <f>komplett!D56</f>
        <v>11</v>
      </c>
      <c r="D139" s="80"/>
      <c r="E139" s="80"/>
      <c r="F139" s="80"/>
      <c r="G139" s="80"/>
      <c r="H139" s="80"/>
      <c r="I139" s="80"/>
      <c r="J139" s="80"/>
    </row>
    <row r="140" spans="1:10" ht="21" customHeight="1">
      <c r="A140" s="85" t="s">
        <v>156</v>
      </c>
      <c r="B140" s="80"/>
      <c r="C140" s="80">
        <f>komplett!D57</f>
        <v>9</v>
      </c>
      <c r="D140" s="80"/>
      <c r="E140" s="80"/>
      <c r="F140" s="80"/>
      <c r="G140" s="80"/>
      <c r="H140" s="80"/>
      <c r="I140" s="80"/>
      <c r="J140" s="80"/>
    </row>
    <row r="141" spans="1:10" ht="21" customHeight="1">
      <c r="A141" s="80"/>
      <c r="B141" s="80"/>
      <c r="C141" s="80"/>
      <c r="D141" s="80"/>
      <c r="E141" s="80"/>
      <c r="F141" s="80"/>
      <c r="G141" s="80"/>
      <c r="H141" s="80"/>
      <c r="I141" s="80"/>
      <c r="J141" s="80"/>
    </row>
    <row r="142" spans="1:10" hidden="1"/>
    <row r="143" spans="1:10" hidden="1">
      <c r="A143" s="71"/>
    </row>
    <row r="144" spans="1:10" hidden="1">
      <c r="A144" s="76"/>
    </row>
    <row r="145" spans="1:1" hidden="1">
      <c r="A145" s="15"/>
    </row>
    <row r="146" spans="1:1" hidden="1"/>
    <row r="147" spans="1:1" hidden="1">
      <c r="A147" s="77"/>
    </row>
  </sheetData>
  <phoneticPr fontId="1" type="noConversion"/>
  <hyperlinks>
    <hyperlink ref="D14" location="'Q-A1'!A1" display="CONTRAST"/>
    <hyperlink ref="D21" location="'Q-A2'!A1" display="CONTRAST"/>
    <hyperlink ref="D29" location="'Q-B1'!A1" display="CONTRAST"/>
    <hyperlink ref="I29" location="'Q-B2'!A1" display="CONTRAST"/>
    <hyperlink ref="I36" location="'Q-B4'!A1" display="CONTRAST"/>
    <hyperlink ref="D36" location="'Q-B3'!A1" display="CONTRAST"/>
    <hyperlink ref="D44" location="'Q-B5'!A1" display="CONTRAST"/>
    <hyperlink ref="D51" location="'Q-C1'!A1" display="CONTRAST"/>
    <hyperlink ref="D59" location="'Q-C2'!A1" display="CONTRAST"/>
    <hyperlink ref="D70" location="'Q-C3'!A1" display="CONTRAST"/>
    <hyperlink ref="D78" location="'Q-C4'!A1" display="CONTRAST"/>
    <hyperlink ref="D87" location="'Q-C5'!A1" display="CONTRAST"/>
    <hyperlink ref="D105" location="'Q-D1'!A1" display="CONTRAST"/>
    <hyperlink ref="D112" location="'Q-D2'!A1" display="CONTRAST"/>
    <hyperlink ref="D129" location="'Q-D3'!A1" display="CONTRAST"/>
    <hyperlink ref="D137" location="'Q-D4'!A1" display="CONTRAST"/>
  </hyperlinks>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0:B57"/>
  <sheetViews>
    <sheetView topLeftCell="A16" workbookViewId="0">
      <selection activeCell="B32" sqref="B32"/>
    </sheetView>
  </sheetViews>
  <sheetFormatPr defaultColWidth="11.42578125" defaultRowHeight="12.75"/>
  <sheetData>
    <row r="20" spans="1:2">
      <c r="A20">
        <v>1</v>
      </c>
      <c r="B20" t="s">
        <v>8</v>
      </c>
    </row>
    <row r="21" spans="1:2">
      <c r="A21">
        <v>2</v>
      </c>
      <c r="B21" t="s">
        <v>0</v>
      </c>
    </row>
    <row r="22" spans="1:2">
      <c r="A22">
        <v>3</v>
      </c>
      <c r="B22" t="s">
        <v>9</v>
      </c>
    </row>
    <row r="23" spans="1:2">
      <c r="A23">
        <v>4</v>
      </c>
      <c r="B23" t="s">
        <v>209</v>
      </c>
    </row>
    <row r="24" spans="1:2">
      <c r="A24">
        <v>5</v>
      </c>
      <c r="B24" t="s">
        <v>10</v>
      </c>
    </row>
    <row r="25" spans="1:2">
      <c r="A25">
        <v>6</v>
      </c>
      <c r="B25" t="s">
        <v>1</v>
      </c>
    </row>
    <row r="26" spans="1:2">
      <c r="A26">
        <v>7</v>
      </c>
      <c r="B26" t="s">
        <v>11</v>
      </c>
    </row>
    <row r="27" spans="1:2">
      <c r="A27">
        <v>8</v>
      </c>
      <c r="B27" t="s">
        <v>12</v>
      </c>
    </row>
    <row r="28" spans="1:2">
      <c r="A28">
        <v>9</v>
      </c>
      <c r="B28" t="s">
        <v>13</v>
      </c>
    </row>
    <row r="29" spans="1:2">
      <c r="A29">
        <v>10</v>
      </c>
      <c r="B29" t="s">
        <v>230</v>
      </c>
    </row>
    <row r="30" spans="1:2">
      <c r="A30">
        <v>11</v>
      </c>
      <c r="B30" t="s">
        <v>14</v>
      </c>
    </row>
    <row r="31" spans="1:2">
      <c r="A31">
        <v>12</v>
      </c>
      <c r="B31" t="s">
        <v>241</v>
      </c>
    </row>
    <row r="32" spans="1:2">
      <c r="A32">
        <v>13</v>
      </c>
      <c r="B32" t="s">
        <v>15</v>
      </c>
    </row>
    <row r="33" spans="1:2">
      <c r="A33">
        <v>14</v>
      </c>
      <c r="B33" t="s">
        <v>16</v>
      </c>
    </row>
    <row r="34" spans="1:2">
      <c r="A34">
        <v>15</v>
      </c>
      <c r="B34" t="s">
        <v>17</v>
      </c>
    </row>
    <row r="35" spans="1:2">
      <c r="A35">
        <v>16</v>
      </c>
      <c r="B35" t="s">
        <v>18</v>
      </c>
    </row>
    <row r="36" spans="1:2">
      <c r="A36">
        <v>17</v>
      </c>
      <c r="B36" t="s">
        <v>19</v>
      </c>
    </row>
    <row r="37" spans="1:2">
      <c r="A37">
        <v>18</v>
      </c>
      <c r="B37" t="s">
        <v>20</v>
      </c>
    </row>
    <row r="38" spans="1:2">
      <c r="A38">
        <v>19</v>
      </c>
      <c r="B38" t="s">
        <v>21</v>
      </c>
    </row>
    <row r="39" spans="1:2">
      <c r="A39">
        <v>20</v>
      </c>
      <c r="B39" t="s">
        <v>22</v>
      </c>
    </row>
    <row r="40" spans="1:2">
      <c r="A40">
        <v>21</v>
      </c>
      <c r="B40" t="s">
        <v>23</v>
      </c>
    </row>
    <row r="41" spans="1:2">
      <c r="A41">
        <v>22</v>
      </c>
      <c r="B41" t="s">
        <v>24</v>
      </c>
    </row>
    <row r="42" spans="1:2">
      <c r="A42">
        <v>23</v>
      </c>
      <c r="B42" t="s">
        <v>25</v>
      </c>
    </row>
    <row r="43" spans="1:2">
      <c r="A43">
        <v>24</v>
      </c>
      <c r="B43" t="s">
        <v>26</v>
      </c>
    </row>
    <row r="44" spans="1:2">
      <c r="A44">
        <v>25</v>
      </c>
      <c r="B44" t="s">
        <v>27</v>
      </c>
    </row>
    <row r="45" spans="1:2">
      <c r="A45">
        <v>26</v>
      </c>
      <c r="B45" t="s">
        <v>28</v>
      </c>
    </row>
    <row r="46" spans="1:2">
      <c r="A46">
        <v>27</v>
      </c>
      <c r="B46" t="s">
        <v>29</v>
      </c>
    </row>
    <row r="47" spans="1:2">
      <c r="A47">
        <v>28</v>
      </c>
      <c r="B47" t="s">
        <v>30</v>
      </c>
    </row>
    <row r="48" spans="1:2">
      <c r="A48">
        <v>29</v>
      </c>
      <c r="B48" t="s">
        <v>31</v>
      </c>
    </row>
    <row r="49" spans="1:2">
      <c r="A49">
        <v>30</v>
      </c>
      <c r="B49" t="s">
        <v>32</v>
      </c>
    </row>
    <row r="50" spans="1:2">
      <c r="A50">
        <v>31</v>
      </c>
      <c r="B50" t="s">
        <v>33</v>
      </c>
    </row>
    <row r="51" spans="1:2">
      <c r="A51">
        <v>32</v>
      </c>
      <c r="B51" t="s">
        <v>34</v>
      </c>
    </row>
    <row r="52" spans="1:2">
      <c r="A52">
        <v>33</v>
      </c>
      <c r="B52" t="s">
        <v>35</v>
      </c>
    </row>
    <row r="53" spans="1:2">
      <c r="A53">
        <v>34</v>
      </c>
      <c r="B53" t="s">
        <v>36</v>
      </c>
    </row>
    <row r="54" spans="1:2">
      <c r="A54">
        <v>35</v>
      </c>
      <c r="B54" t="s">
        <v>37</v>
      </c>
    </row>
    <row r="55" spans="1:2">
      <c r="A55">
        <v>36</v>
      </c>
      <c r="B55" t="s">
        <v>38</v>
      </c>
    </row>
    <row r="56" spans="1:2">
      <c r="A56">
        <v>37</v>
      </c>
      <c r="B56" t="s">
        <v>39</v>
      </c>
    </row>
    <row r="57" spans="1:2">
      <c r="A57">
        <v>38</v>
      </c>
      <c r="B57" t="s">
        <v>40</v>
      </c>
    </row>
  </sheetData>
  <phoneticPr fontId="1" type="noConversion"/>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2"/>
  <sheetViews>
    <sheetView tabSelected="1" workbookViewId="0">
      <selection activeCell="G14" sqref="G14"/>
    </sheetView>
  </sheetViews>
  <sheetFormatPr defaultColWidth="0" defaultRowHeight="12.75" zeroHeight="1"/>
  <cols>
    <col min="1" max="1" width="51" style="22" customWidth="1"/>
    <col min="2" max="2" width="0.140625" style="22" customWidth="1"/>
    <col min="3" max="4" width="25.7109375" style="22" customWidth="1"/>
    <col min="5" max="5" width="8" style="22" customWidth="1"/>
    <col min="6" max="6" width="16" style="22" customWidth="1"/>
    <col min="7" max="7" width="28.42578125" style="22" customWidth="1"/>
    <col min="8" max="8" width="16" style="22" hidden="1" customWidth="1"/>
    <col min="9" max="9" width="16" style="22" customWidth="1"/>
    <col min="10" max="16384" width="0" style="22" hidden="1"/>
  </cols>
  <sheetData>
    <row r="1" spans="1:9" ht="22.5" customHeight="1">
      <c r="A1" s="18" t="s">
        <v>211</v>
      </c>
      <c r="B1" s="19"/>
      <c r="C1" s="19"/>
      <c r="D1" s="19"/>
      <c r="E1" s="19"/>
      <c r="F1" s="19"/>
      <c r="G1" s="19"/>
      <c r="H1" s="20"/>
      <c r="I1" s="21"/>
    </row>
    <row r="2" spans="1:9" ht="18">
      <c r="A2" s="47"/>
      <c r="B2" s="24"/>
      <c r="C2" s="24"/>
      <c r="D2" s="24"/>
      <c r="E2" s="25"/>
      <c r="F2" s="48" t="s">
        <v>206</v>
      </c>
      <c r="G2" s="26" t="s">
        <v>20</v>
      </c>
      <c r="I2" s="27" t="s">
        <v>212</v>
      </c>
    </row>
    <row r="3" spans="1:9" ht="18">
      <c r="A3" s="28" t="s">
        <v>227</v>
      </c>
      <c r="B3" s="24"/>
      <c r="C3" s="24"/>
      <c r="D3" s="24"/>
      <c r="E3" s="25"/>
      <c r="F3" s="48"/>
      <c r="G3" s="26"/>
      <c r="I3" s="30"/>
    </row>
    <row r="4" spans="1:9" ht="18">
      <c r="A4" s="43"/>
      <c r="B4" s="24"/>
      <c r="C4" s="24"/>
      <c r="D4" s="24"/>
      <c r="E4" s="25"/>
      <c r="F4" s="48" t="s">
        <v>207</v>
      </c>
      <c r="G4" s="26" t="s">
        <v>1</v>
      </c>
      <c r="I4" s="27" t="s">
        <v>212</v>
      </c>
    </row>
    <row r="5" spans="1:9">
      <c r="A5" s="25"/>
      <c r="B5" s="25"/>
      <c r="C5" s="25"/>
      <c r="D5" s="25"/>
      <c r="E5" s="25"/>
      <c r="F5" s="25"/>
      <c r="G5" s="25"/>
      <c r="I5" s="24"/>
    </row>
    <row r="6" spans="1:9" ht="21" customHeight="1">
      <c r="A6" s="33"/>
      <c r="B6" s="34"/>
      <c r="C6" s="57" t="str">
        <f>G2</f>
        <v>Kyrgyzstan</v>
      </c>
      <c r="D6" s="57" t="str">
        <f>G4</f>
        <v>Bulgaria</v>
      </c>
      <c r="E6" s="25"/>
      <c r="F6" s="25"/>
      <c r="G6" s="25"/>
      <c r="I6" s="24"/>
    </row>
    <row r="7" spans="1:9" ht="21" customHeight="1">
      <c r="A7" s="49" t="s">
        <v>143</v>
      </c>
      <c r="B7" s="34"/>
      <c r="C7" s="46">
        <f>HLOOKUP($C$6,komplett,H7,FALSE)</f>
        <v>127</v>
      </c>
      <c r="D7" s="46">
        <f>HLOOKUP($D$6,komplett,H7,FALSE)</f>
        <v>350</v>
      </c>
      <c r="E7" s="25"/>
      <c r="F7" s="25"/>
      <c r="G7" s="25"/>
      <c r="H7" s="22">
        <v>2</v>
      </c>
      <c r="I7" s="24"/>
    </row>
    <row r="8" spans="1:9" ht="21" customHeight="1">
      <c r="A8" s="49" t="s">
        <v>41</v>
      </c>
      <c r="B8" s="34"/>
      <c r="C8" s="46">
        <f>HLOOKUP($C$6,komplett,H8,FALSE)</f>
        <v>109</v>
      </c>
      <c r="D8" s="46">
        <f>HLOOKUP($D$6,komplett,H8,FALSE)</f>
        <v>286</v>
      </c>
      <c r="E8" s="25"/>
      <c r="F8" s="25"/>
      <c r="G8" s="25"/>
      <c r="H8" s="22">
        <v>3</v>
      </c>
      <c r="I8" s="24"/>
    </row>
    <row r="9" spans="1:9" ht="21" customHeight="1">
      <c r="A9" s="49" t="s">
        <v>42</v>
      </c>
      <c r="B9" s="34"/>
      <c r="C9" s="46">
        <f>HLOOKUP($C$6,komplett,H9,FALSE)</f>
        <v>18</v>
      </c>
      <c r="D9" s="46">
        <f>HLOOKUP($D$6,komplett,H9,FALSE)</f>
        <v>64</v>
      </c>
      <c r="E9" s="25"/>
      <c r="F9" s="25"/>
      <c r="G9" s="25"/>
      <c r="H9" s="22">
        <v>4</v>
      </c>
      <c r="I9" s="24"/>
    </row>
    <row r="10" spans="1:9" ht="21" customHeight="1">
      <c r="A10" s="51"/>
      <c r="B10" s="25"/>
      <c r="C10" s="25"/>
      <c r="D10" s="25"/>
      <c r="E10" s="25"/>
      <c r="F10" s="25"/>
      <c r="G10" s="25"/>
      <c r="I10" s="24"/>
    </row>
    <row r="11" spans="1:9" ht="21" customHeight="1">
      <c r="A11" s="51"/>
      <c r="B11" s="25"/>
      <c r="C11" s="25"/>
      <c r="D11" s="25"/>
      <c r="E11" s="25"/>
      <c r="F11" s="25"/>
      <c r="G11" s="25"/>
      <c r="I11" s="24"/>
    </row>
    <row r="12" spans="1:9" ht="21" customHeight="1">
      <c r="A12" s="51"/>
      <c r="B12" s="25"/>
      <c r="C12" s="25"/>
      <c r="D12" s="25"/>
      <c r="E12" s="25"/>
      <c r="F12" s="25"/>
      <c r="G12" s="25"/>
      <c r="I12" s="24"/>
    </row>
    <row r="13" spans="1:9" ht="21" customHeight="1">
      <c r="A13" s="51"/>
      <c r="B13" s="25"/>
      <c r="C13" s="25"/>
      <c r="D13" s="25"/>
      <c r="E13" s="25"/>
      <c r="F13" s="25"/>
      <c r="G13" s="25"/>
      <c r="I13" s="24"/>
    </row>
    <row r="14" spans="1:9" ht="21" customHeight="1">
      <c r="A14" s="51"/>
      <c r="B14" s="25"/>
      <c r="C14" s="25"/>
      <c r="D14" s="25"/>
      <c r="E14" s="25"/>
      <c r="F14" s="25"/>
      <c r="G14" s="25"/>
      <c r="I14" s="24"/>
    </row>
    <row r="15" spans="1:9" ht="21" customHeight="1">
      <c r="A15" s="51"/>
      <c r="B15" s="25"/>
      <c r="C15" s="25"/>
      <c r="D15" s="25"/>
      <c r="E15" s="25"/>
      <c r="F15" s="25"/>
      <c r="G15" s="25"/>
      <c r="I15" s="24"/>
    </row>
    <row r="16" spans="1:9" ht="21" customHeight="1">
      <c r="A16" s="51"/>
      <c r="B16" s="25"/>
      <c r="C16" s="25"/>
      <c r="D16" s="25"/>
      <c r="E16" s="25"/>
      <c r="F16" s="25"/>
      <c r="G16" s="25"/>
      <c r="I16" s="24"/>
    </row>
    <row r="17" spans="1:9" ht="21" customHeight="1">
      <c r="A17" s="51"/>
      <c r="B17" s="25"/>
      <c r="C17" s="25"/>
      <c r="D17" s="25"/>
      <c r="E17" s="25"/>
      <c r="F17" s="25"/>
      <c r="G17" s="25"/>
      <c r="I17" s="24"/>
    </row>
    <row r="18" spans="1:9" ht="21" customHeight="1">
      <c r="A18" s="51"/>
      <c r="B18" s="25"/>
      <c r="C18" s="25"/>
      <c r="D18" s="25"/>
      <c r="E18" s="25"/>
      <c r="F18" s="25"/>
      <c r="G18" s="25"/>
      <c r="I18" s="24"/>
    </row>
    <row r="19" spans="1:9" ht="21" customHeight="1">
      <c r="A19" s="51"/>
      <c r="B19" s="25"/>
      <c r="C19" s="25"/>
      <c r="D19" s="25"/>
      <c r="E19" s="25"/>
      <c r="F19" s="25"/>
      <c r="G19" s="25"/>
      <c r="I19" s="24"/>
    </row>
    <row r="20" spans="1:9" ht="21" customHeight="1">
      <c r="A20" s="51"/>
      <c r="B20" s="25"/>
      <c r="C20" s="25"/>
      <c r="D20" s="25"/>
      <c r="E20" s="25"/>
      <c r="F20" s="25"/>
      <c r="G20" s="25"/>
      <c r="I20" s="24"/>
    </row>
    <row r="21" spans="1:9" ht="21" customHeight="1">
      <c r="A21" s="51"/>
      <c r="B21" s="25"/>
      <c r="C21" s="25"/>
      <c r="D21" s="25"/>
      <c r="E21" s="25"/>
      <c r="F21" s="25"/>
      <c r="G21" s="25"/>
      <c r="I21" s="24"/>
    </row>
    <row r="22" spans="1:9" ht="21" customHeight="1">
      <c r="A22" s="51"/>
      <c r="B22" s="25"/>
      <c r="C22" s="25"/>
      <c r="D22" s="25"/>
      <c r="E22" s="25"/>
      <c r="F22" s="25"/>
      <c r="G22" s="25"/>
      <c r="I22" s="24"/>
    </row>
    <row r="23" spans="1:9" ht="21" customHeight="1">
      <c r="A23" s="51"/>
      <c r="B23" s="25"/>
      <c r="C23" s="25"/>
      <c r="D23" s="25"/>
      <c r="E23" s="25"/>
      <c r="F23" s="25"/>
      <c r="G23" s="25"/>
      <c r="I23" s="24"/>
    </row>
    <row r="24" spans="1:9">
      <c r="A24" s="25"/>
      <c r="B24" s="25"/>
      <c r="C24" s="25"/>
      <c r="D24" s="25"/>
      <c r="E24" s="25"/>
      <c r="F24" s="25"/>
      <c r="G24" s="25"/>
      <c r="I24" s="24"/>
    </row>
    <row r="25" spans="1:9">
      <c r="A25" s="25"/>
      <c r="B25" s="25"/>
      <c r="C25" s="25"/>
      <c r="D25" s="25"/>
      <c r="E25" s="25"/>
      <c r="F25" s="25"/>
      <c r="G25" s="25"/>
      <c r="I25" s="24"/>
    </row>
    <row r="26" spans="1:9">
      <c r="A26" s="25"/>
      <c r="B26" s="25"/>
      <c r="C26" s="25"/>
      <c r="D26" s="25"/>
      <c r="E26" s="25"/>
      <c r="F26" s="25"/>
      <c r="G26" s="25"/>
      <c r="I26" s="24"/>
    </row>
    <row r="27" spans="1:9" ht="21" customHeight="1">
      <c r="A27" s="25"/>
      <c r="B27" s="25"/>
      <c r="C27" s="25"/>
      <c r="D27" s="25"/>
      <c r="E27" s="25"/>
      <c r="F27" s="25"/>
      <c r="G27" s="25"/>
      <c r="I27" s="24"/>
    </row>
    <row r="28" spans="1:9" ht="21" customHeight="1">
      <c r="A28" s="25"/>
      <c r="B28" s="25"/>
      <c r="C28" s="25"/>
      <c r="D28" s="25"/>
      <c r="E28" s="25"/>
      <c r="F28" s="25"/>
      <c r="G28" s="25"/>
      <c r="I28" s="24"/>
    </row>
    <row r="29" spans="1:9" ht="21" customHeight="1">
      <c r="A29" s="25"/>
      <c r="B29" s="25"/>
      <c r="C29" s="25"/>
      <c r="D29" s="25"/>
      <c r="E29" s="25"/>
      <c r="F29" s="25"/>
      <c r="G29" s="25"/>
      <c r="I29" s="24"/>
    </row>
    <row r="30" spans="1:9">
      <c r="A30" s="25"/>
      <c r="B30" s="25"/>
      <c r="C30" s="25"/>
      <c r="D30" s="25"/>
      <c r="E30" s="25"/>
      <c r="F30" s="25"/>
      <c r="G30" s="25"/>
      <c r="I30" s="24"/>
    </row>
    <row r="31" spans="1:9">
      <c r="A31" s="25"/>
      <c r="B31" s="25"/>
      <c r="C31" s="25"/>
      <c r="D31" s="25"/>
      <c r="E31" s="25"/>
      <c r="F31" s="25"/>
      <c r="G31" s="25"/>
      <c r="I31" s="24"/>
    </row>
    <row r="32" spans="1:9">
      <c r="A32" s="25"/>
      <c r="B32" s="25"/>
      <c r="C32" s="25"/>
      <c r="D32" s="25"/>
      <c r="E32" s="25"/>
      <c r="F32" s="25"/>
      <c r="G32" s="25"/>
      <c r="I32" s="24"/>
    </row>
    <row r="33" hidden="1"/>
    <row r="34" hidden="1"/>
    <row r="35" ht="21" hidden="1" customHeight="1"/>
    <row r="36" ht="21" hidden="1" customHeight="1"/>
    <row r="37" hidden="1"/>
    <row r="38" hidden="1"/>
    <row r="39" hidden="1"/>
    <row r="40" hidden="1"/>
    <row r="41" hidden="1"/>
    <row r="42" ht="21" hidden="1" customHeight="1"/>
    <row r="43" ht="21" hidden="1" customHeight="1"/>
    <row r="44" ht="21" hidden="1" customHeight="1"/>
    <row r="45" hidden="1"/>
    <row r="46" hidden="1"/>
    <row r="47" hidden="1"/>
    <row r="48" hidden="1"/>
    <row r="49" hidden="1"/>
    <row r="50" ht="20.25" hidden="1" customHeight="1"/>
    <row r="51" ht="20.25" hidden="1" customHeight="1"/>
    <row r="52" ht="20.25" hidden="1" customHeight="1"/>
    <row r="53" ht="20.25" hidden="1" customHeight="1"/>
    <row r="54" ht="20.25" hidden="1" customHeight="1"/>
    <row r="55" ht="20.25" hidden="1" customHeight="1"/>
    <row r="56" hidden="1"/>
    <row r="57" hidden="1"/>
    <row r="58" hidden="1"/>
    <row r="59" hidden="1"/>
    <row r="60" hidden="1"/>
    <row r="61" ht="21" hidden="1" customHeight="1"/>
    <row r="62" ht="21" hidden="1" customHeight="1"/>
    <row r="63" ht="21" hidden="1" customHeight="1"/>
    <row r="64" hidden="1"/>
    <row r="65" hidden="1"/>
    <row r="66" hidden="1"/>
    <row r="67" hidden="1"/>
    <row r="68" hidden="1"/>
    <row r="69" ht="21" hidden="1" customHeight="1"/>
    <row r="70" ht="21" hidden="1" customHeight="1"/>
    <row r="71" ht="21" hidden="1" customHeight="1"/>
    <row r="72" ht="21" hidden="1" customHeight="1"/>
    <row r="73" hidden="1"/>
    <row r="74" hidden="1"/>
    <row r="75" hidden="1"/>
    <row r="76" hidden="1"/>
    <row r="77" hidden="1"/>
    <row r="78" ht="21" hidden="1" customHeight="1"/>
    <row r="79" ht="21" hidden="1" customHeight="1"/>
    <row r="80" ht="21" hidden="1" customHeight="1"/>
    <row r="81" ht="21" hidden="1" customHeight="1"/>
    <row r="82" ht="21" hidden="1" customHeight="1"/>
    <row r="83" ht="21" hidden="1" customHeight="1"/>
    <row r="84" ht="21" hidden="1" customHeight="1"/>
    <row r="85" ht="21" hidden="1" customHeight="1"/>
    <row r="86" ht="21" hidden="1" customHeight="1"/>
    <row r="87" ht="21" hidden="1" customHeight="1"/>
    <row r="88" ht="21" hidden="1" customHeight="1"/>
    <row r="89" ht="21" hidden="1" customHeight="1"/>
    <row r="90" hidden="1"/>
    <row r="91" hidden="1"/>
    <row r="92" hidden="1"/>
    <row r="93" hidden="1"/>
    <row r="94" hidden="1"/>
    <row r="95" hidden="1"/>
    <row r="96" ht="21" hidden="1" customHeight="1"/>
    <row r="97" ht="21" hidden="1" customHeight="1"/>
    <row r="98" hidden="1"/>
    <row r="99" hidden="1"/>
    <row r="100" hidden="1"/>
    <row r="101" hidden="1"/>
    <row r="102" hidden="1"/>
    <row r="103" hidden="1"/>
    <row r="104" hidden="1"/>
    <row r="105" ht="21" hidden="1" customHeight="1"/>
    <row r="106" ht="21" hidden="1" customHeight="1"/>
    <row r="107" ht="21" hidden="1" customHeight="1"/>
    <row r="108" ht="21" hidden="1" customHeight="1"/>
    <row r="109" ht="21" hidden="1" customHeight="1"/>
    <row r="110" ht="21" hidden="1" customHeight="1"/>
    <row r="111" ht="21" hidden="1" customHeight="1"/>
    <row r="112" ht="21" hidden="1" customHeight="1"/>
    <row r="113" ht="21" hidden="1" customHeight="1"/>
    <row r="114" ht="21" hidden="1" customHeight="1"/>
    <row r="115" ht="21" hidden="1" customHeight="1"/>
    <row r="116" ht="21" hidden="1" customHeight="1"/>
    <row r="117" hidden="1"/>
    <row r="118" hidden="1"/>
    <row r="119" hidden="1"/>
    <row r="120" hidden="1"/>
    <row r="121" ht="21" hidden="1" customHeight="1"/>
    <row r="122" ht="21" hidden="1" customHeight="1"/>
    <row r="123" ht="21" hidden="1" customHeight="1"/>
    <row r="124" hidden="1"/>
    <row r="125" hidden="1"/>
    <row r="126" hidden="1"/>
    <row r="127" hidden="1"/>
    <row r="128" hidden="1"/>
    <row r="129" ht="21" hidden="1" customHeight="1"/>
    <row r="130" ht="21" hidden="1" customHeight="1"/>
    <row r="131" ht="21" hidden="1" customHeight="1"/>
    <row r="132" ht="21" hidden="1" customHeight="1"/>
  </sheetData>
  <phoneticPr fontId="1" type="noConversion"/>
  <dataValidations count="1">
    <dataValidation type="list" allowBlank="1" showInputMessage="1" showErrorMessage="1" sqref="G2 G4">
      <formula1>land</formula1>
    </dataValidation>
  </dataValidations>
  <hyperlinks>
    <hyperlink ref="A1" location="FORM!A1" display="Back to form …"/>
  </hyperlinks>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2"/>
  <sheetViews>
    <sheetView workbookViewId="0">
      <selection activeCell="C10" sqref="C10"/>
    </sheetView>
  </sheetViews>
  <sheetFormatPr defaultColWidth="0" defaultRowHeight="12.75" zeroHeight="1"/>
  <cols>
    <col min="1" max="1" width="51" style="22" customWidth="1"/>
    <col min="2" max="2" width="0.140625" style="22" customWidth="1"/>
    <col min="3" max="4" width="25.7109375" style="22" customWidth="1"/>
    <col min="5" max="5" width="8" style="22" customWidth="1"/>
    <col min="6" max="6" width="16" style="22" customWidth="1"/>
    <col min="7" max="7" width="28.42578125" style="22" customWidth="1"/>
    <col min="8" max="8" width="16" style="22" hidden="1" customWidth="1"/>
    <col min="9" max="9" width="16" style="22" customWidth="1"/>
    <col min="10" max="16384" width="0" style="22" hidden="1"/>
  </cols>
  <sheetData>
    <row r="1" spans="1:9" ht="22.5" customHeight="1">
      <c r="A1" s="18" t="s">
        <v>211</v>
      </c>
      <c r="B1" s="19"/>
      <c r="C1" s="19"/>
      <c r="D1" s="19"/>
      <c r="E1" s="19"/>
      <c r="F1" s="19"/>
      <c r="G1" s="19"/>
      <c r="H1" s="20"/>
      <c r="I1" s="21"/>
    </row>
    <row r="2" spans="1:9" ht="18">
      <c r="A2" s="23"/>
      <c r="B2" s="24"/>
      <c r="C2" s="24"/>
      <c r="D2" s="24"/>
      <c r="E2" s="25"/>
      <c r="F2" s="48" t="s">
        <v>206</v>
      </c>
      <c r="G2" s="26" t="str">
        <f>country_1</f>
        <v>Kyrgyzstan</v>
      </c>
      <c r="I2" s="27"/>
    </row>
    <row r="3" spans="1:9" ht="18">
      <c r="A3" s="28" t="s">
        <v>226</v>
      </c>
      <c r="B3" s="24"/>
      <c r="C3" s="24"/>
      <c r="D3" s="24"/>
      <c r="E3" s="25"/>
      <c r="F3" s="48"/>
      <c r="G3" s="26"/>
      <c r="I3" s="30"/>
    </row>
    <row r="4" spans="1:9" ht="18">
      <c r="A4" s="24"/>
      <c r="B4" s="24"/>
      <c r="C4" s="24"/>
      <c r="D4" s="24"/>
      <c r="E4" s="25"/>
      <c r="F4" s="48" t="s">
        <v>207</v>
      </c>
      <c r="G4" s="26" t="str">
        <f>country_2</f>
        <v>Bulgaria</v>
      </c>
      <c r="I4" s="27"/>
    </row>
    <row r="5" spans="1:9">
      <c r="A5" s="25"/>
      <c r="B5" s="25"/>
      <c r="C5" s="25"/>
      <c r="D5" s="32"/>
      <c r="E5" s="25"/>
      <c r="F5" s="25"/>
      <c r="G5" s="25"/>
      <c r="I5" s="24"/>
    </row>
    <row r="6" spans="1:9" ht="21" customHeight="1">
      <c r="A6" s="33"/>
      <c r="B6" s="34"/>
      <c r="C6" s="57" t="str">
        <f>G2</f>
        <v>Kyrgyzstan</v>
      </c>
      <c r="D6" s="58" t="str">
        <f>G4</f>
        <v>Bulgaria</v>
      </c>
      <c r="E6" s="25"/>
      <c r="F6" s="25"/>
      <c r="G6" s="25"/>
      <c r="I6" s="24"/>
    </row>
    <row r="7" spans="1:9" ht="21" customHeight="1">
      <c r="A7" s="49" t="s">
        <v>144</v>
      </c>
      <c r="B7" s="34"/>
      <c r="C7" s="46">
        <f>HLOOKUP($C$6,komplett,H7,FALSE)</f>
        <v>34</v>
      </c>
      <c r="D7" s="46">
        <f>HLOOKUP($D$6,komplett,H7,FALSE)</f>
        <v>3</v>
      </c>
      <c r="E7" s="25"/>
      <c r="F7" s="25"/>
      <c r="G7" s="25"/>
      <c r="H7" s="22">
        <v>5</v>
      </c>
      <c r="I7" s="24"/>
    </row>
    <row r="8" spans="1:9" ht="21" customHeight="1">
      <c r="A8" s="49" t="s">
        <v>145</v>
      </c>
      <c r="B8" s="34"/>
      <c r="C8" s="46">
        <f>HLOOKUP($C$6,komplett,H8,FALSE)</f>
        <v>42</v>
      </c>
      <c r="D8" s="46">
        <f>HLOOKUP($D$6,komplett,H8,FALSE)</f>
        <v>52</v>
      </c>
      <c r="E8" s="25"/>
      <c r="F8" s="25"/>
      <c r="G8" s="25"/>
      <c r="H8" s="22">
        <v>6</v>
      </c>
      <c r="I8" s="24"/>
    </row>
    <row r="9" spans="1:9" ht="21" customHeight="1">
      <c r="A9" s="51"/>
      <c r="B9" s="25"/>
      <c r="C9" s="25"/>
      <c r="D9" s="25"/>
      <c r="E9" s="25"/>
      <c r="F9" s="25"/>
      <c r="G9" s="25"/>
      <c r="I9" s="24"/>
    </row>
    <row r="10" spans="1:9" ht="21" customHeight="1">
      <c r="A10" s="51"/>
      <c r="B10" s="25"/>
      <c r="C10" s="25"/>
      <c r="D10" s="25"/>
      <c r="E10" s="25"/>
      <c r="F10" s="25"/>
      <c r="G10" s="25"/>
      <c r="I10" s="24"/>
    </row>
    <row r="11" spans="1:9" ht="21" customHeight="1">
      <c r="A11" s="51"/>
      <c r="B11" s="25"/>
      <c r="C11" s="25"/>
      <c r="D11" s="25"/>
      <c r="E11" s="25"/>
      <c r="F11" s="25"/>
      <c r="G11" s="25"/>
      <c r="I11" s="24"/>
    </row>
    <row r="12" spans="1:9" ht="21" customHeight="1">
      <c r="A12" s="51"/>
      <c r="B12" s="25"/>
      <c r="C12" s="25"/>
      <c r="D12" s="25"/>
      <c r="E12" s="25"/>
      <c r="F12" s="25"/>
      <c r="G12" s="25"/>
      <c r="I12" s="24"/>
    </row>
    <row r="13" spans="1:9" ht="21" customHeight="1">
      <c r="A13" s="51"/>
      <c r="B13" s="25"/>
      <c r="C13" s="25"/>
      <c r="D13" s="25"/>
      <c r="E13" s="25"/>
      <c r="F13" s="25"/>
      <c r="G13" s="25"/>
      <c r="I13" s="24"/>
    </row>
    <row r="14" spans="1:9" ht="21" customHeight="1">
      <c r="A14" s="51"/>
      <c r="B14" s="25"/>
      <c r="C14" s="25"/>
      <c r="D14" s="25"/>
      <c r="E14" s="25"/>
      <c r="F14" s="25"/>
      <c r="G14" s="25"/>
      <c r="I14" s="24"/>
    </row>
    <row r="15" spans="1:9" ht="21" customHeight="1">
      <c r="A15" s="51"/>
      <c r="B15" s="25"/>
      <c r="C15" s="25"/>
      <c r="D15" s="25"/>
      <c r="E15" s="25"/>
      <c r="F15" s="25"/>
      <c r="G15" s="25"/>
      <c r="I15" s="24"/>
    </row>
    <row r="16" spans="1:9" ht="21" customHeight="1">
      <c r="A16" s="51"/>
      <c r="B16" s="25"/>
      <c r="C16" s="25"/>
      <c r="D16" s="25"/>
      <c r="E16" s="25"/>
      <c r="F16" s="25"/>
      <c r="G16" s="25"/>
      <c r="I16" s="24"/>
    </row>
    <row r="17" spans="1:9" ht="21" customHeight="1">
      <c r="A17" s="51"/>
      <c r="B17" s="25"/>
      <c r="C17" s="25"/>
      <c r="D17" s="25"/>
      <c r="E17" s="25"/>
      <c r="F17" s="25"/>
      <c r="G17" s="25"/>
      <c r="I17" s="24"/>
    </row>
    <row r="18" spans="1:9" ht="21" customHeight="1">
      <c r="A18" s="51"/>
      <c r="B18" s="25"/>
      <c r="C18" s="25"/>
      <c r="D18" s="25"/>
      <c r="E18" s="25"/>
      <c r="F18" s="25"/>
      <c r="G18" s="25"/>
      <c r="I18" s="24"/>
    </row>
    <row r="19" spans="1:9" ht="21" customHeight="1">
      <c r="A19" s="51"/>
      <c r="B19" s="25"/>
      <c r="C19" s="25"/>
      <c r="D19" s="25"/>
      <c r="E19" s="25"/>
      <c r="F19" s="25"/>
      <c r="G19" s="25"/>
      <c r="I19" s="24"/>
    </row>
    <row r="20" spans="1:9" ht="21" customHeight="1">
      <c r="A20" s="51"/>
      <c r="B20" s="25"/>
      <c r="C20" s="25"/>
      <c r="D20" s="25"/>
      <c r="E20" s="25"/>
      <c r="F20" s="25"/>
      <c r="G20" s="25"/>
      <c r="I20" s="24"/>
    </row>
    <row r="21" spans="1:9" ht="21" customHeight="1">
      <c r="A21" s="51"/>
      <c r="B21" s="25"/>
      <c r="C21" s="25"/>
      <c r="D21" s="25"/>
      <c r="E21" s="25"/>
      <c r="F21" s="25"/>
      <c r="G21" s="25"/>
      <c r="I21" s="24"/>
    </row>
    <row r="22" spans="1:9" ht="21" customHeight="1">
      <c r="A22" s="51"/>
      <c r="B22" s="25"/>
      <c r="C22" s="25"/>
      <c r="D22" s="25"/>
      <c r="E22" s="25"/>
      <c r="F22" s="25"/>
      <c r="G22" s="25"/>
      <c r="I22" s="24"/>
    </row>
    <row r="23" spans="1:9" ht="21" customHeight="1">
      <c r="A23" s="51"/>
      <c r="B23" s="25"/>
      <c r="C23" s="25"/>
      <c r="D23" s="25"/>
      <c r="E23" s="25"/>
      <c r="F23" s="25"/>
      <c r="G23" s="25"/>
      <c r="I23" s="24"/>
    </row>
    <row r="24" spans="1:9">
      <c r="A24" s="25"/>
      <c r="B24" s="25"/>
      <c r="C24" s="25"/>
      <c r="D24" s="25"/>
      <c r="E24" s="25"/>
      <c r="F24" s="25"/>
      <c r="G24" s="25"/>
      <c r="I24" s="24"/>
    </row>
    <row r="25" spans="1:9">
      <c r="A25" s="25"/>
      <c r="B25" s="25"/>
      <c r="C25" s="25"/>
      <c r="D25" s="25"/>
      <c r="E25" s="25"/>
      <c r="F25" s="25"/>
      <c r="G25" s="25"/>
      <c r="I25" s="24"/>
    </row>
    <row r="26" spans="1:9">
      <c r="A26" s="25"/>
      <c r="B26" s="25"/>
      <c r="C26" s="25"/>
      <c r="D26" s="25"/>
      <c r="E26" s="25"/>
      <c r="F26" s="25"/>
      <c r="G26" s="25"/>
      <c r="I26" s="24"/>
    </row>
    <row r="27" spans="1:9" ht="21" customHeight="1">
      <c r="A27" s="25"/>
      <c r="B27" s="25"/>
      <c r="C27" s="25"/>
      <c r="D27" s="25"/>
      <c r="E27" s="25"/>
      <c r="F27" s="25"/>
      <c r="G27" s="25"/>
      <c r="I27" s="24"/>
    </row>
    <row r="28" spans="1:9" ht="21" customHeight="1">
      <c r="A28" s="25"/>
      <c r="B28" s="25"/>
      <c r="C28" s="25"/>
      <c r="D28" s="25"/>
      <c r="E28" s="25"/>
      <c r="F28" s="25"/>
      <c r="G28" s="25"/>
      <c r="I28" s="24"/>
    </row>
    <row r="29" spans="1:9" ht="21" customHeight="1">
      <c r="A29" s="25"/>
      <c r="B29" s="25"/>
      <c r="C29" s="25"/>
      <c r="D29" s="25"/>
      <c r="E29" s="25"/>
      <c r="F29" s="25"/>
      <c r="G29" s="25"/>
      <c r="I29" s="24"/>
    </row>
    <row r="30" spans="1:9">
      <c r="A30" s="25"/>
      <c r="B30" s="25"/>
      <c r="C30" s="25"/>
      <c r="D30" s="25"/>
      <c r="E30" s="25"/>
      <c r="F30" s="25"/>
      <c r="G30" s="25"/>
      <c r="I30" s="24"/>
    </row>
    <row r="31" spans="1:9">
      <c r="A31" s="25"/>
      <c r="B31" s="25"/>
      <c r="C31" s="25"/>
      <c r="D31" s="25"/>
      <c r="E31" s="25"/>
      <c r="F31" s="25"/>
      <c r="G31" s="25"/>
      <c r="I31" s="24"/>
    </row>
    <row r="32" spans="1:9">
      <c r="A32" s="25"/>
      <c r="B32" s="25"/>
      <c r="C32" s="25"/>
      <c r="D32" s="25"/>
      <c r="E32" s="25"/>
      <c r="F32" s="25"/>
      <c r="G32" s="25"/>
      <c r="I32" s="24"/>
    </row>
    <row r="33" hidden="1"/>
    <row r="34" hidden="1"/>
    <row r="35" ht="21" hidden="1" customHeight="1"/>
    <row r="36" ht="21" hidden="1" customHeight="1"/>
    <row r="37" hidden="1"/>
    <row r="38" hidden="1"/>
    <row r="39" hidden="1"/>
    <row r="40" hidden="1"/>
    <row r="41" hidden="1"/>
    <row r="42" ht="21" hidden="1" customHeight="1"/>
    <row r="43" ht="21" hidden="1" customHeight="1"/>
    <row r="44" ht="21" hidden="1" customHeight="1"/>
    <row r="45" hidden="1"/>
    <row r="46" hidden="1"/>
    <row r="47" hidden="1"/>
    <row r="48" hidden="1"/>
    <row r="49" hidden="1"/>
    <row r="50" ht="20.25" hidden="1" customHeight="1"/>
    <row r="51" ht="20.25" hidden="1" customHeight="1"/>
    <row r="52" ht="20.25" hidden="1" customHeight="1"/>
    <row r="53" ht="20.25" hidden="1" customHeight="1"/>
    <row r="54" ht="20.25" hidden="1" customHeight="1"/>
    <row r="55" ht="20.25" hidden="1" customHeight="1"/>
    <row r="56" hidden="1"/>
    <row r="57" hidden="1"/>
    <row r="58" hidden="1"/>
    <row r="59" hidden="1"/>
    <row r="60" hidden="1"/>
    <row r="61" ht="21" hidden="1" customHeight="1"/>
    <row r="62" ht="21" hidden="1" customHeight="1"/>
    <row r="63" ht="21" hidden="1" customHeight="1"/>
    <row r="64" hidden="1"/>
    <row r="65" hidden="1"/>
    <row r="66" hidden="1"/>
    <row r="67" hidden="1"/>
    <row r="68" hidden="1"/>
    <row r="69" ht="21" hidden="1" customHeight="1"/>
    <row r="70" ht="21" hidden="1" customHeight="1"/>
    <row r="71" ht="21" hidden="1" customHeight="1"/>
    <row r="72" ht="21" hidden="1" customHeight="1"/>
    <row r="73" hidden="1"/>
    <row r="74" hidden="1"/>
    <row r="75" hidden="1"/>
    <row r="76" hidden="1"/>
    <row r="77" hidden="1"/>
    <row r="78" ht="21" hidden="1" customHeight="1"/>
    <row r="79" ht="21" hidden="1" customHeight="1"/>
    <row r="80" ht="21" hidden="1" customHeight="1"/>
    <row r="81" ht="21" hidden="1" customHeight="1"/>
    <row r="82" ht="21" hidden="1" customHeight="1"/>
    <row r="83" ht="21" hidden="1" customHeight="1"/>
    <row r="84" ht="21" hidden="1" customHeight="1"/>
    <row r="85" ht="21" hidden="1" customHeight="1"/>
    <row r="86" ht="21" hidden="1" customHeight="1"/>
    <row r="87" ht="21" hidden="1" customHeight="1"/>
    <row r="88" ht="21" hidden="1" customHeight="1"/>
    <row r="89" ht="21" hidden="1" customHeight="1"/>
    <row r="90" hidden="1"/>
    <row r="91" hidden="1"/>
    <row r="92" hidden="1"/>
    <row r="93" hidden="1"/>
    <row r="94" hidden="1"/>
    <row r="95" hidden="1"/>
    <row r="96" ht="21" hidden="1" customHeight="1"/>
    <row r="97" ht="21" hidden="1" customHeight="1"/>
    <row r="98" hidden="1"/>
    <row r="99" hidden="1"/>
    <row r="100" hidden="1"/>
    <row r="101" hidden="1"/>
    <row r="102" hidden="1"/>
    <row r="103" hidden="1"/>
    <row r="104" hidden="1"/>
    <row r="105" ht="21" hidden="1" customHeight="1"/>
    <row r="106" ht="21" hidden="1" customHeight="1"/>
    <row r="107" ht="21" hidden="1" customHeight="1"/>
    <row r="108" ht="21" hidden="1" customHeight="1"/>
    <row r="109" ht="21" hidden="1" customHeight="1"/>
    <row r="110" ht="21" hidden="1" customHeight="1"/>
    <row r="111" ht="21" hidden="1" customHeight="1"/>
    <row r="112" ht="21" hidden="1" customHeight="1"/>
    <row r="113" ht="21" hidden="1" customHeight="1"/>
    <row r="114" ht="21" hidden="1" customHeight="1"/>
    <row r="115" ht="21" hidden="1" customHeight="1"/>
    <row r="116" ht="21" hidden="1" customHeight="1"/>
    <row r="117" hidden="1"/>
    <row r="118" hidden="1"/>
    <row r="119" hidden="1"/>
    <row r="120" hidden="1"/>
    <row r="121" ht="21" hidden="1" customHeight="1"/>
    <row r="122" ht="21" hidden="1" customHeight="1"/>
    <row r="123" ht="21" hidden="1" customHeight="1"/>
    <row r="124" hidden="1"/>
    <row r="125" hidden="1"/>
    <row r="126" hidden="1"/>
    <row r="127" hidden="1"/>
    <row r="128" hidden="1"/>
    <row r="129" ht="21" hidden="1" customHeight="1"/>
    <row r="130" ht="21" hidden="1" customHeight="1"/>
    <row r="131" ht="21" hidden="1" customHeight="1"/>
    <row r="132" ht="21" hidden="1" customHeight="1"/>
  </sheetData>
  <phoneticPr fontId="1" type="noConversion"/>
  <dataValidations count="1">
    <dataValidation type="list" allowBlank="1" showInputMessage="1" showErrorMessage="1" sqref="G2 G4">
      <formula1>land</formula1>
    </dataValidation>
  </dataValidations>
  <hyperlinks>
    <hyperlink ref="A1" location="FORM!A1" display="Back to form …"/>
  </hyperlinks>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2"/>
  <sheetViews>
    <sheetView workbookViewId="0">
      <selection activeCell="I2" sqref="I2:I4"/>
    </sheetView>
  </sheetViews>
  <sheetFormatPr defaultColWidth="0" defaultRowHeight="12.75" zeroHeight="1"/>
  <cols>
    <col min="1" max="1" width="51" style="22" customWidth="1"/>
    <col min="2" max="2" width="0.140625" style="22" customWidth="1"/>
    <col min="3" max="4" width="25.7109375" style="22" customWidth="1"/>
    <col min="5" max="5" width="8" style="22" customWidth="1"/>
    <col min="6" max="6" width="16" style="22" customWidth="1"/>
    <col min="7" max="7" width="28.42578125" style="22" customWidth="1"/>
    <col min="8" max="8" width="16" style="22" hidden="1" customWidth="1"/>
    <col min="9" max="9" width="16" style="22" customWidth="1"/>
    <col min="10" max="16384" width="0" style="22" hidden="1"/>
  </cols>
  <sheetData>
    <row r="1" spans="1:9" ht="22.5" customHeight="1">
      <c r="A1" s="18" t="s">
        <v>211</v>
      </c>
      <c r="B1" s="19"/>
      <c r="C1" s="19"/>
      <c r="D1" s="19"/>
      <c r="E1" s="19"/>
      <c r="F1" s="19"/>
      <c r="G1" s="19"/>
      <c r="H1" s="20"/>
      <c r="I1" s="21"/>
    </row>
    <row r="2" spans="1:9" ht="18">
      <c r="A2" s="23"/>
      <c r="B2" s="24"/>
      <c r="C2" s="24"/>
      <c r="D2" s="24"/>
      <c r="E2" s="25"/>
      <c r="F2" s="48" t="s">
        <v>206</v>
      </c>
      <c r="G2" s="26" t="str">
        <f>country_1</f>
        <v>Kyrgyzstan</v>
      </c>
      <c r="I2" s="27"/>
    </row>
    <row r="3" spans="1:9" ht="18">
      <c r="A3" s="28" t="s">
        <v>225</v>
      </c>
      <c r="B3" s="29"/>
      <c r="C3" s="29"/>
      <c r="D3" s="29"/>
      <c r="E3" s="25"/>
      <c r="F3" s="48"/>
      <c r="G3" s="26"/>
      <c r="I3" s="30"/>
    </row>
    <row r="4" spans="1:9" ht="18">
      <c r="A4" s="24"/>
      <c r="B4" s="24"/>
      <c r="C4" s="24"/>
      <c r="D4" s="24"/>
      <c r="E4" s="25"/>
      <c r="F4" s="48" t="s">
        <v>207</v>
      </c>
      <c r="G4" s="26" t="str">
        <f>country_2</f>
        <v>Bulgaria</v>
      </c>
      <c r="I4" s="27"/>
    </row>
    <row r="5" spans="1:9">
      <c r="A5" s="25"/>
      <c r="B5" s="25"/>
      <c r="C5" s="25"/>
      <c r="D5" s="32"/>
      <c r="E5" s="25"/>
      <c r="F5" s="25"/>
      <c r="G5" s="25"/>
      <c r="I5" s="24"/>
    </row>
    <row r="6" spans="1:9" ht="21" customHeight="1">
      <c r="A6" s="33"/>
      <c r="B6" s="34"/>
      <c r="C6" s="57" t="str">
        <f>G2</f>
        <v>Kyrgyzstan</v>
      </c>
      <c r="D6" s="58" t="str">
        <f>G4</f>
        <v>Bulgaria</v>
      </c>
      <c r="E6" s="25"/>
      <c r="F6" s="25"/>
      <c r="G6" s="25"/>
      <c r="I6" s="24"/>
    </row>
    <row r="7" spans="1:9" ht="21" customHeight="1">
      <c r="A7" s="49" t="s">
        <v>147</v>
      </c>
      <c r="B7" s="34"/>
      <c r="C7" s="46">
        <f>HLOOKUP($C$6,komplett,H7,FALSE)</f>
        <v>127</v>
      </c>
      <c r="D7" s="46">
        <f>HLOOKUP($D$6,komplett,H7,FALSE)</f>
        <v>19</v>
      </c>
      <c r="E7" s="25"/>
      <c r="F7" s="25"/>
      <c r="G7" s="25"/>
      <c r="H7" s="22">
        <v>7</v>
      </c>
      <c r="I7" s="24"/>
    </row>
    <row r="8" spans="1:9" ht="21" customHeight="1">
      <c r="A8" s="49" t="s">
        <v>148</v>
      </c>
      <c r="B8" s="34"/>
      <c r="C8" s="46">
        <f>HLOOKUP($C$6,komplett,H8,FALSE)</f>
        <v>109</v>
      </c>
      <c r="D8" s="46">
        <f>HLOOKUP($D$6,komplett,H8,FALSE)</f>
        <v>12</v>
      </c>
      <c r="E8" s="25"/>
      <c r="F8" s="25"/>
      <c r="G8" s="25"/>
      <c r="H8" s="22">
        <v>8</v>
      </c>
      <c r="I8" s="24"/>
    </row>
    <row r="9" spans="1:9" ht="21" customHeight="1">
      <c r="A9" s="49" t="s">
        <v>42</v>
      </c>
      <c r="B9" s="34"/>
      <c r="C9" s="46">
        <f>HLOOKUP($C$6,komplett,H9,FALSE)</f>
        <v>18</v>
      </c>
      <c r="D9" s="46">
        <f>HLOOKUP($D$6,komplett,H9,FALSE)</f>
        <v>7</v>
      </c>
      <c r="E9" s="25"/>
      <c r="F9" s="25"/>
      <c r="G9" s="25"/>
      <c r="H9" s="22">
        <v>9</v>
      </c>
      <c r="I9" s="24"/>
    </row>
    <row r="10" spans="1:9" ht="21" customHeight="1">
      <c r="A10" s="51"/>
      <c r="B10" s="25"/>
      <c r="C10" s="25"/>
      <c r="D10" s="25"/>
      <c r="E10" s="25"/>
      <c r="F10" s="25"/>
      <c r="G10" s="25"/>
      <c r="I10" s="24"/>
    </row>
    <row r="11" spans="1:9" ht="21" customHeight="1">
      <c r="A11" s="51"/>
      <c r="B11" s="25"/>
      <c r="C11" s="25"/>
      <c r="D11" s="25"/>
      <c r="E11" s="25"/>
      <c r="F11" s="25"/>
      <c r="G11" s="25"/>
      <c r="I11" s="24"/>
    </row>
    <row r="12" spans="1:9" ht="21" customHeight="1">
      <c r="A12" s="51"/>
      <c r="B12" s="25"/>
      <c r="C12" s="25"/>
      <c r="D12" s="25"/>
      <c r="E12" s="25"/>
      <c r="F12" s="25"/>
      <c r="G12" s="25"/>
      <c r="I12" s="24"/>
    </row>
    <row r="13" spans="1:9" ht="21" customHeight="1">
      <c r="A13" s="51"/>
      <c r="B13" s="25"/>
      <c r="C13" s="25"/>
      <c r="D13" s="25"/>
      <c r="E13" s="25"/>
      <c r="F13" s="25"/>
      <c r="G13" s="25"/>
      <c r="I13" s="24"/>
    </row>
    <row r="14" spans="1:9" ht="21" customHeight="1">
      <c r="A14" s="51"/>
      <c r="B14" s="25"/>
      <c r="C14" s="25"/>
      <c r="D14" s="25"/>
      <c r="E14" s="25"/>
      <c r="F14" s="25"/>
      <c r="G14" s="25"/>
      <c r="I14" s="24"/>
    </row>
    <row r="15" spans="1:9" ht="21" customHeight="1">
      <c r="A15" s="51"/>
      <c r="B15" s="25"/>
      <c r="C15" s="25"/>
      <c r="D15" s="25"/>
      <c r="E15" s="25"/>
      <c r="F15" s="25"/>
      <c r="G15" s="25"/>
      <c r="I15" s="24"/>
    </row>
    <row r="16" spans="1:9" ht="21" customHeight="1">
      <c r="A16" s="51"/>
      <c r="B16" s="25"/>
      <c r="C16" s="25"/>
      <c r="D16" s="25"/>
      <c r="E16" s="25"/>
      <c r="F16" s="25"/>
      <c r="G16" s="25"/>
      <c r="I16" s="24"/>
    </row>
    <row r="17" spans="1:9" ht="21" customHeight="1">
      <c r="A17" s="51"/>
      <c r="B17" s="25"/>
      <c r="C17" s="25"/>
      <c r="D17" s="25"/>
      <c r="E17" s="25"/>
      <c r="F17" s="25"/>
      <c r="G17" s="25"/>
      <c r="I17" s="24"/>
    </row>
    <row r="18" spans="1:9" ht="21" customHeight="1">
      <c r="A18" s="51"/>
      <c r="B18" s="25"/>
      <c r="C18" s="25"/>
      <c r="D18" s="25"/>
      <c r="E18" s="25"/>
      <c r="F18" s="25"/>
      <c r="G18" s="25"/>
      <c r="I18" s="24"/>
    </row>
    <row r="19" spans="1:9" ht="21" customHeight="1">
      <c r="A19" s="51"/>
      <c r="B19" s="25"/>
      <c r="C19" s="25"/>
      <c r="D19" s="25"/>
      <c r="E19" s="25"/>
      <c r="F19" s="25"/>
      <c r="G19" s="25"/>
      <c r="I19" s="24"/>
    </row>
    <row r="20" spans="1:9" ht="21" customHeight="1">
      <c r="A20" s="51"/>
      <c r="B20" s="25"/>
      <c r="C20" s="25"/>
      <c r="D20" s="25"/>
      <c r="E20" s="25"/>
      <c r="F20" s="25"/>
      <c r="G20" s="25"/>
      <c r="I20" s="24"/>
    </row>
    <row r="21" spans="1:9" ht="21" customHeight="1">
      <c r="A21" s="51"/>
      <c r="B21" s="25"/>
      <c r="C21" s="25"/>
      <c r="D21" s="25"/>
      <c r="E21" s="25"/>
      <c r="F21" s="25"/>
      <c r="G21" s="25"/>
      <c r="I21" s="24"/>
    </row>
    <row r="22" spans="1:9" ht="21" customHeight="1">
      <c r="A22" s="51"/>
      <c r="B22" s="25"/>
      <c r="C22" s="25"/>
      <c r="D22" s="25"/>
      <c r="E22" s="25"/>
      <c r="F22" s="25"/>
      <c r="G22" s="25"/>
      <c r="I22" s="24"/>
    </row>
    <row r="23" spans="1:9" ht="21" customHeight="1">
      <c r="A23" s="51"/>
      <c r="B23" s="25"/>
      <c r="C23" s="25"/>
      <c r="D23" s="25"/>
      <c r="E23" s="25"/>
      <c r="F23" s="25"/>
      <c r="G23" s="25"/>
      <c r="I23" s="24"/>
    </row>
    <row r="24" spans="1:9">
      <c r="A24" s="25"/>
      <c r="B24" s="25"/>
      <c r="C24" s="25"/>
      <c r="D24" s="25"/>
      <c r="E24" s="25"/>
      <c r="F24" s="25"/>
      <c r="G24" s="25"/>
      <c r="I24" s="24"/>
    </row>
    <row r="25" spans="1:9">
      <c r="A25" s="25"/>
      <c r="B25" s="25"/>
      <c r="C25" s="25"/>
      <c r="D25" s="25"/>
      <c r="E25" s="25"/>
      <c r="F25" s="25"/>
      <c r="G25" s="25"/>
      <c r="I25" s="24"/>
    </row>
    <row r="26" spans="1:9">
      <c r="A26" s="25"/>
      <c r="B26" s="25"/>
      <c r="C26" s="25"/>
      <c r="D26" s="25"/>
      <c r="E26" s="25"/>
      <c r="F26" s="25"/>
      <c r="G26" s="25"/>
      <c r="I26" s="24"/>
    </row>
    <row r="27" spans="1:9" ht="21" customHeight="1">
      <c r="A27" s="25"/>
      <c r="B27" s="25"/>
      <c r="C27" s="25"/>
      <c r="D27" s="25"/>
      <c r="E27" s="25"/>
      <c r="F27" s="25"/>
      <c r="G27" s="25"/>
      <c r="I27" s="24"/>
    </row>
    <row r="28" spans="1:9" ht="21" customHeight="1">
      <c r="A28" s="25"/>
      <c r="B28" s="25"/>
      <c r="C28" s="25"/>
      <c r="D28" s="25"/>
      <c r="E28" s="25"/>
      <c r="F28" s="25"/>
      <c r="G28" s="25"/>
      <c r="I28" s="24"/>
    </row>
    <row r="29" spans="1:9" ht="21" customHeight="1">
      <c r="A29" s="25"/>
      <c r="B29" s="25"/>
      <c r="C29" s="25"/>
      <c r="D29" s="25"/>
      <c r="E29" s="25"/>
      <c r="F29" s="25"/>
      <c r="G29" s="25"/>
      <c r="I29" s="24"/>
    </row>
    <row r="30" spans="1:9">
      <c r="A30" s="25"/>
      <c r="B30" s="25"/>
      <c r="C30" s="25"/>
      <c r="D30" s="25"/>
      <c r="E30" s="25"/>
      <c r="F30" s="25"/>
      <c r="G30" s="25"/>
      <c r="I30" s="24"/>
    </row>
    <row r="31" spans="1:9">
      <c r="A31" s="25"/>
      <c r="B31" s="25"/>
      <c r="C31" s="25"/>
      <c r="D31" s="25"/>
      <c r="E31" s="25"/>
      <c r="F31" s="25"/>
      <c r="G31" s="25"/>
      <c r="I31" s="24"/>
    </row>
    <row r="32" spans="1:9">
      <c r="A32" s="25"/>
      <c r="B32" s="25"/>
      <c r="C32" s="25"/>
      <c r="D32" s="25"/>
      <c r="E32" s="25"/>
      <c r="F32" s="25"/>
      <c r="G32" s="25"/>
      <c r="I32" s="24"/>
    </row>
    <row r="33" hidden="1"/>
    <row r="34" hidden="1"/>
    <row r="35" ht="21" hidden="1" customHeight="1"/>
    <row r="36" ht="21" hidden="1" customHeight="1"/>
    <row r="37" hidden="1"/>
    <row r="38" hidden="1"/>
    <row r="39" hidden="1"/>
    <row r="40" hidden="1"/>
    <row r="41" hidden="1"/>
    <row r="42" ht="21" hidden="1" customHeight="1"/>
    <row r="43" ht="21" hidden="1" customHeight="1"/>
    <row r="44" ht="21" hidden="1" customHeight="1"/>
    <row r="45" hidden="1"/>
    <row r="46" hidden="1"/>
    <row r="47" hidden="1"/>
    <row r="48" hidden="1"/>
    <row r="49" hidden="1"/>
    <row r="50" ht="20.25" hidden="1" customHeight="1"/>
    <row r="51" ht="20.25" hidden="1" customHeight="1"/>
    <row r="52" ht="20.25" hidden="1" customHeight="1"/>
    <row r="53" ht="20.25" hidden="1" customHeight="1"/>
    <row r="54" ht="20.25" hidden="1" customHeight="1"/>
    <row r="55" ht="20.25" hidden="1" customHeight="1"/>
    <row r="56" hidden="1"/>
    <row r="57" hidden="1"/>
    <row r="58" hidden="1"/>
    <row r="59" hidden="1"/>
    <row r="60" hidden="1"/>
    <row r="61" ht="21" hidden="1" customHeight="1"/>
    <row r="62" ht="21" hidden="1" customHeight="1"/>
    <row r="63" ht="21" hidden="1" customHeight="1"/>
    <row r="64" hidden="1"/>
    <row r="65" hidden="1"/>
    <row r="66" hidden="1"/>
    <row r="67" hidden="1"/>
    <row r="68" hidden="1"/>
    <row r="69" ht="21" hidden="1" customHeight="1"/>
    <row r="70" ht="21" hidden="1" customHeight="1"/>
    <row r="71" ht="21" hidden="1" customHeight="1"/>
    <row r="72" ht="21" hidden="1" customHeight="1"/>
    <row r="73" hidden="1"/>
    <row r="74" hidden="1"/>
    <row r="75" hidden="1"/>
    <row r="76" hidden="1"/>
    <row r="77" hidden="1"/>
    <row r="78" ht="21" hidden="1" customHeight="1"/>
    <row r="79" ht="21" hidden="1" customHeight="1"/>
    <row r="80" ht="21" hidden="1" customHeight="1"/>
    <row r="81" ht="21" hidden="1" customHeight="1"/>
    <row r="82" ht="21" hidden="1" customHeight="1"/>
    <row r="83" ht="21" hidden="1" customHeight="1"/>
    <row r="84" ht="21" hidden="1" customHeight="1"/>
    <row r="85" ht="21" hidden="1" customHeight="1"/>
    <row r="86" ht="21" hidden="1" customHeight="1"/>
    <row r="87" ht="21" hidden="1" customHeight="1"/>
    <row r="88" ht="21" hidden="1" customHeight="1"/>
    <row r="89" ht="21" hidden="1" customHeight="1"/>
    <row r="90" hidden="1"/>
    <row r="91" hidden="1"/>
    <row r="92" hidden="1"/>
    <row r="93" hidden="1"/>
    <row r="94" hidden="1"/>
    <row r="95" hidden="1"/>
    <row r="96" ht="21" hidden="1" customHeight="1"/>
    <row r="97" ht="21" hidden="1" customHeight="1"/>
    <row r="98" hidden="1"/>
    <row r="99" hidden="1"/>
    <row r="100" hidden="1"/>
    <row r="101" hidden="1"/>
    <row r="102" hidden="1"/>
    <row r="103" hidden="1"/>
    <row r="104" hidden="1"/>
    <row r="105" ht="21" hidden="1" customHeight="1"/>
    <row r="106" ht="21" hidden="1" customHeight="1"/>
    <row r="107" ht="21" hidden="1" customHeight="1"/>
    <row r="108" ht="21" hidden="1" customHeight="1"/>
    <row r="109" ht="21" hidden="1" customHeight="1"/>
    <row r="110" ht="21" hidden="1" customHeight="1"/>
    <row r="111" ht="21" hidden="1" customHeight="1"/>
    <row r="112" ht="21" hidden="1" customHeight="1"/>
    <row r="113" ht="21" hidden="1" customHeight="1"/>
    <row r="114" ht="21" hidden="1" customHeight="1"/>
    <row r="115" ht="21" hidden="1" customHeight="1"/>
    <row r="116" ht="21" hidden="1" customHeight="1"/>
    <row r="117" hidden="1"/>
    <row r="118" hidden="1"/>
    <row r="119" hidden="1"/>
    <row r="120" hidden="1"/>
    <row r="121" ht="21" hidden="1" customHeight="1"/>
    <row r="122" ht="21" hidden="1" customHeight="1"/>
    <row r="123" ht="21" hidden="1" customHeight="1"/>
    <row r="124" hidden="1"/>
    <row r="125" hidden="1"/>
    <row r="126" hidden="1"/>
    <row r="127" hidden="1"/>
    <row r="128" hidden="1"/>
    <row r="129" ht="21" hidden="1" customHeight="1"/>
    <row r="130" ht="21" hidden="1" customHeight="1"/>
    <row r="131" ht="21" hidden="1" customHeight="1"/>
    <row r="132" ht="21" hidden="1" customHeight="1"/>
  </sheetData>
  <phoneticPr fontId="1" type="noConversion"/>
  <dataValidations count="1">
    <dataValidation type="list" allowBlank="1" showInputMessage="1" showErrorMessage="1" sqref="G2 G4">
      <formula1>land</formula1>
    </dataValidation>
  </dataValidations>
  <hyperlinks>
    <hyperlink ref="A1" location="FORM!A1" display="Back to form …"/>
  </hyperlinks>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2"/>
  <sheetViews>
    <sheetView workbookViewId="0">
      <selection activeCell="I2" sqref="I2:I4"/>
    </sheetView>
  </sheetViews>
  <sheetFormatPr defaultColWidth="0" defaultRowHeight="12.75" zeroHeight="1"/>
  <cols>
    <col min="1" max="1" width="51" style="22" customWidth="1"/>
    <col min="2" max="2" width="0.140625" style="22" customWidth="1"/>
    <col min="3" max="4" width="25.7109375" style="22" customWidth="1"/>
    <col min="5" max="5" width="8" style="22" customWidth="1"/>
    <col min="6" max="6" width="16" style="22" customWidth="1"/>
    <col min="7" max="7" width="28.42578125" style="22" customWidth="1"/>
    <col min="8" max="8" width="16" style="22" hidden="1" customWidth="1"/>
    <col min="9" max="9" width="16" style="22" customWidth="1"/>
    <col min="10" max="16384" width="0" style="22" hidden="1"/>
  </cols>
  <sheetData>
    <row r="1" spans="1:9" ht="22.5" customHeight="1">
      <c r="A1" s="18" t="s">
        <v>211</v>
      </c>
      <c r="B1" s="19"/>
      <c r="C1" s="19"/>
      <c r="D1" s="19"/>
      <c r="E1" s="19"/>
      <c r="F1" s="19"/>
      <c r="G1" s="19"/>
      <c r="H1" s="20"/>
      <c r="I1" s="21"/>
    </row>
    <row r="2" spans="1:9" ht="18">
      <c r="A2" s="23"/>
      <c r="B2" s="24"/>
      <c r="C2" s="24"/>
      <c r="D2" s="24"/>
      <c r="E2" s="25"/>
      <c r="F2" s="48" t="s">
        <v>206</v>
      </c>
      <c r="G2" s="26" t="str">
        <f>country_1</f>
        <v>Kyrgyzstan</v>
      </c>
      <c r="I2" s="27"/>
    </row>
    <row r="3" spans="1:9" ht="18">
      <c r="A3" s="28" t="s">
        <v>224</v>
      </c>
      <c r="B3" s="29"/>
      <c r="C3" s="29"/>
      <c r="D3" s="29"/>
      <c r="E3" s="25"/>
      <c r="F3" s="48"/>
      <c r="G3" s="26"/>
      <c r="I3" s="30"/>
    </row>
    <row r="4" spans="1:9" ht="18">
      <c r="A4" s="24"/>
      <c r="B4" s="24"/>
      <c r="C4" s="24"/>
      <c r="D4" s="24"/>
      <c r="E4" s="25"/>
      <c r="F4" s="48" t="s">
        <v>207</v>
      </c>
      <c r="G4" s="26" t="str">
        <f>country_2</f>
        <v>Bulgaria</v>
      </c>
      <c r="I4" s="27"/>
    </row>
    <row r="5" spans="1:9">
      <c r="A5" s="25"/>
      <c r="B5" s="25"/>
      <c r="C5" s="25"/>
      <c r="D5" s="32"/>
      <c r="E5" s="25"/>
      <c r="F5" s="25"/>
      <c r="G5" s="25"/>
      <c r="I5" s="24"/>
    </row>
    <row r="6" spans="1:9" ht="21" customHeight="1">
      <c r="A6" s="33"/>
      <c r="B6" s="34"/>
      <c r="C6" s="57" t="str">
        <f>G2</f>
        <v>Kyrgyzstan</v>
      </c>
      <c r="D6" s="58" t="str">
        <f>G4</f>
        <v>Bulgaria</v>
      </c>
      <c r="E6" s="25"/>
      <c r="F6" s="25"/>
      <c r="G6" s="25"/>
      <c r="I6" s="24"/>
    </row>
    <row r="7" spans="1:9" ht="21" customHeight="1">
      <c r="A7" s="49" t="s">
        <v>149</v>
      </c>
      <c r="B7" s="34"/>
      <c r="C7" s="46">
        <f>HLOOKUP($C$6,komplett,H7,FALSE)</f>
        <v>34</v>
      </c>
      <c r="D7" s="46">
        <f>HLOOKUP($D$6,komplett,H7,FALSE)</f>
        <v>0</v>
      </c>
      <c r="E7" s="25"/>
      <c r="F7" s="25"/>
      <c r="G7" s="25"/>
      <c r="H7" s="22">
        <v>10</v>
      </c>
      <c r="I7" s="24"/>
    </row>
    <row r="8" spans="1:9" ht="21" customHeight="1">
      <c r="A8" s="49" t="s">
        <v>150</v>
      </c>
      <c r="B8" s="34"/>
      <c r="C8" s="46">
        <f>HLOOKUP($C$6,komplett,H8,FALSE)</f>
        <v>32</v>
      </c>
      <c r="D8" s="46">
        <f>HLOOKUP($D$6,komplett,H8,FALSE)</f>
        <v>8</v>
      </c>
      <c r="E8" s="25"/>
      <c r="F8" s="25"/>
      <c r="G8" s="25"/>
      <c r="H8" s="22">
        <v>11</v>
      </c>
      <c r="I8" s="24"/>
    </row>
    <row r="9" spans="1:9" ht="21" customHeight="1">
      <c r="A9" s="49" t="s">
        <v>151</v>
      </c>
      <c r="B9" s="34"/>
      <c r="C9" s="46">
        <f>HLOOKUP($C$6,komplett,H9,FALSE)</f>
        <v>61</v>
      </c>
      <c r="D9" s="46">
        <f>HLOOKUP($D$6,komplett,H9,FALSE)</f>
        <v>11</v>
      </c>
      <c r="E9" s="25"/>
      <c r="F9" s="25"/>
      <c r="G9" s="25"/>
      <c r="H9" s="22">
        <v>12</v>
      </c>
      <c r="I9" s="24"/>
    </row>
    <row r="10" spans="1:9" ht="21" customHeight="1">
      <c r="A10" s="51"/>
      <c r="B10" s="25"/>
      <c r="C10" s="25"/>
      <c r="D10" s="25"/>
      <c r="E10" s="25"/>
      <c r="F10" s="25"/>
      <c r="G10" s="25"/>
      <c r="I10" s="24"/>
    </row>
    <row r="11" spans="1:9" ht="21" customHeight="1">
      <c r="A11" s="51"/>
      <c r="B11" s="25"/>
      <c r="C11" s="25"/>
      <c r="D11" s="25"/>
      <c r="E11" s="25"/>
      <c r="F11" s="25"/>
      <c r="G11" s="25"/>
      <c r="I11" s="24"/>
    </row>
    <row r="12" spans="1:9" ht="21" customHeight="1">
      <c r="A12" s="51"/>
      <c r="B12" s="25"/>
      <c r="C12" s="25"/>
      <c r="D12" s="25"/>
      <c r="E12" s="25"/>
      <c r="F12" s="25"/>
      <c r="G12" s="25"/>
      <c r="I12" s="24"/>
    </row>
    <row r="13" spans="1:9" ht="21" customHeight="1">
      <c r="A13" s="51"/>
      <c r="B13" s="25"/>
      <c r="C13" s="25"/>
      <c r="D13" s="25"/>
      <c r="E13" s="25"/>
      <c r="F13" s="25"/>
      <c r="G13" s="25"/>
      <c r="I13" s="24"/>
    </row>
    <row r="14" spans="1:9" ht="21" customHeight="1">
      <c r="A14" s="51"/>
      <c r="B14" s="25"/>
      <c r="C14" s="25"/>
      <c r="D14" s="25"/>
      <c r="E14" s="25"/>
      <c r="F14" s="25"/>
      <c r="G14" s="25"/>
      <c r="I14" s="24"/>
    </row>
    <row r="15" spans="1:9" ht="21" customHeight="1">
      <c r="A15" s="51"/>
      <c r="B15" s="25"/>
      <c r="C15" s="25"/>
      <c r="D15" s="25"/>
      <c r="E15" s="25"/>
      <c r="F15" s="25"/>
      <c r="G15" s="25"/>
      <c r="I15" s="24"/>
    </row>
    <row r="16" spans="1:9" ht="21" customHeight="1">
      <c r="A16" s="51"/>
      <c r="B16" s="25"/>
      <c r="C16" s="25"/>
      <c r="D16" s="25"/>
      <c r="E16" s="25"/>
      <c r="F16" s="25"/>
      <c r="G16" s="25"/>
      <c r="I16" s="24"/>
    </row>
    <row r="17" spans="1:9" ht="21" customHeight="1">
      <c r="A17" s="51"/>
      <c r="B17" s="25"/>
      <c r="C17" s="25"/>
      <c r="D17" s="25"/>
      <c r="E17" s="25"/>
      <c r="F17" s="25"/>
      <c r="G17" s="25"/>
      <c r="I17" s="24"/>
    </row>
    <row r="18" spans="1:9" ht="21" customHeight="1">
      <c r="A18" s="51"/>
      <c r="B18" s="25"/>
      <c r="C18" s="25"/>
      <c r="D18" s="25"/>
      <c r="E18" s="25"/>
      <c r="F18" s="25"/>
      <c r="G18" s="25"/>
      <c r="I18" s="24"/>
    </row>
    <row r="19" spans="1:9" ht="21" customHeight="1">
      <c r="A19" s="51"/>
      <c r="B19" s="25"/>
      <c r="C19" s="25"/>
      <c r="D19" s="25"/>
      <c r="E19" s="25"/>
      <c r="F19" s="25"/>
      <c r="G19" s="25"/>
      <c r="I19" s="24"/>
    </row>
    <row r="20" spans="1:9" ht="21" customHeight="1">
      <c r="A20" s="51"/>
      <c r="B20" s="25"/>
      <c r="C20" s="25"/>
      <c r="D20" s="25"/>
      <c r="E20" s="25"/>
      <c r="F20" s="25"/>
      <c r="G20" s="25"/>
      <c r="I20" s="24"/>
    </row>
    <row r="21" spans="1:9" ht="21" customHeight="1">
      <c r="A21" s="51"/>
      <c r="B21" s="25"/>
      <c r="C21" s="25"/>
      <c r="D21" s="25"/>
      <c r="E21" s="25"/>
      <c r="F21" s="25"/>
      <c r="G21" s="25"/>
      <c r="I21" s="24"/>
    </row>
    <row r="22" spans="1:9" ht="21" customHeight="1">
      <c r="A22" s="51"/>
      <c r="B22" s="25"/>
      <c r="C22" s="25"/>
      <c r="D22" s="25"/>
      <c r="E22" s="25"/>
      <c r="F22" s="25"/>
      <c r="G22" s="25"/>
      <c r="I22" s="24"/>
    </row>
    <row r="23" spans="1:9" ht="21" customHeight="1">
      <c r="A23" s="51"/>
      <c r="B23" s="25"/>
      <c r="C23" s="25"/>
      <c r="D23" s="25"/>
      <c r="E23" s="25"/>
      <c r="F23" s="25"/>
      <c r="G23" s="25"/>
      <c r="I23" s="24"/>
    </row>
    <row r="24" spans="1:9">
      <c r="A24" s="25"/>
      <c r="B24" s="25"/>
      <c r="C24" s="25"/>
      <c r="D24" s="25"/>
      <c r="E24" s="25"/>
      <c r="F24" s="25"/>
      <c r="G24" s="25"/>
      <c r="I24" s="24"/>
    </row>
    <row r="25" spans="1:9">
      <c r="A25" s="25"/>
      <c r="B25" s="25"/>
      <c r="C25" s="25"/>
      <c r="D25" s="25"/>
      <c r="E25" s="25"/>
      <c r="F25" s="25"/>
      <c r="G25" s="25"/>
      <c r="I25" s="24"/>
    </row>
    <row r="26" spans="1:9">
      <c r="A26" s="25"/>
      <c r="B26" s="25"/>
      <c r="C26" s="25"/>
      <c r="D26" s="25"/>
      <c r="E26" s="25"/>
      <c r="F26" s="25"/>
      <c r="G26" s="25"/>
      <c r="I26" s="24"/>
    </row>
    <row r="27" spans="1:9" ht="21" customHeight="1">
      <c r="A27" s="25"/>
      <c r="B27" s="25"/>
      <c r="C27" s="25"/>
      <c r="D27" s="25"/>
      <c r="E27" s="25"/>
      <c r="F27" s="25"/>
      <c r="G27" s="25"/>
      <c r="I27" s="24"/>
    </row>
    <row r="28" spans="1:9" ht="21" customHeight="1">
      <c r="A28" s="25"/>
      <c r="B28" s="25"/>
      <c r="C28" s="25"/>
      <c r="D28" s="25"/>
      <c r="E28" s="25"/>
      <c r="F28" s="25"/>
      <c r="G28" s="25"/>
      <c r="I28" s="24"/>
    </row>
    <row r="29" spans="1:9" ht="21" customHeight="1">
      <c r="A29" s="25"/>
      <c r="B29" s="25"/>
      <c r="C29" s="25"/>
      <c r="D29" s="25"/>
      <c r="E29" s="25"/>
      <c r="F29" s="25"/>
      <c r="G29" s="25"/>
      <c r="I29" s="24"/>
    </row>
    <row r="30" spans="1:9">
      <c r="A30" s="25"/>
      <c r="B30" s="25"/>
      <c r="C30" s="25"/>
      <c r="D30" s="25"/>
      <c r="E30" s="25"/>
      <c r="F30" s="25"/>
      <c r="G30" s="25"/>
      <c r="I30" s="24"/>
    </row>
    <row r="31" spans="1:9">
      <c r="A31" s="25"/>
      <c r="B31" s="25"/>
      <c r="C31" s="25"/>
      <c r="D31" s="25"/>
      <c r="E31" s="25"/>
      <c r="F31" s="25"/>
      <c r="G31" s="25"/>
      <c r="I31" s="24"/>
    </row>
    <row r="32" spans="1:9">
      <c r="A32" s="25"/>
      <c r="B32" s="25"/>
      <c r="C32" s="25"/>
      <c r="D32" s="25"/>
      <c r="E32" s="25"/>
      <c r="F32" s="25"/>
      <c r="G32" s="25"/>
      <c r="I32" s="24"/>
    </row>
    <row r="33" hidden="1"/>
    <row r="34" hidden="1"/>
    <row r="35" ht="21" hidden="1" customHeight="1"/>
    <row r="36" ht="21" hidden="1" customHeight="1"/>
    <row r="37" hidden="1"/>
    <row r="38" hidden="1"/>
    <row r="39" hidden="1"/>
    <row r="40" hidden="1"/>
    <row r="41" hidden="1"/>
    <row r="42" ht="21" hidden="1" customHeight="1"/>
    <row r="43" ht="21" hidden="1" customHeight="1"/>
    <row r="44" ht="21" hidden="1" customHeight="1"/>
    <row r="45" hidden="1"/>
    <row r="46" hidden="1"/>
    <row r="47" hidden="1"/>
    <row r="48" hidden="1"/>
    <row r="49" hidden="1"/>
    <row r="50" ht="20.25" hidden="1" customHeight="1"/>
    <row r="51" ht="20.25" hidden="1" customHeight="1"/>
    <row r="52" ht="20.25" hidden="1" customHeight="1"/>
    <row r="53" ht="20.25" hidden="1" customHeight="1"/>
    <row r="54" ht="20.25" hidden="1" customHeight="1"/>
    <row r="55" ht="20.25" hidden="1" customHeight="1"/>
    <row r="56" hidden="1"/>
    <row r="57" hidden="1"/>
    <row r="58" hidden="1"/>
    <row r="59" hidden="1"/>
    <row r="60" hidden="1"/>
    <row r="61" ht="21" hidden="1" customHeight="1"/>
    <row r="62" ht="21" hidden="1" customHeight="1"/>
    <row r="63" ht="21" hidden="1" customHeight="1"/>
    <row r="64" hidden="1"/>
    <row r="65" hidden="1"/>
    <row r="66" hidden="1"/>
    <row r="67" hidden="1"/>
    <row r="68" hidden="1"/>
    <row r="69" ht="21" hidden="1" customHeight="1"/>
    <row r="70" ht="21" hidden="1" customHeight="1"/>
    <row r="71" ht="21" hidden="1" customHeight="1"/>
    <row r="72" ht="21" hidden="1" customHeight="1"/>
    <row r="73" hidden="1"/>
    <row r="74" hidden="1"/>
    <row r="75" hidden="1"/>
    <row r="76" hidden="1"/>
    <row r="77" hidden="1"/>
    <row r="78" ht="21" hidden="1" customHeight="1"/>
    <row r="79" ht="21" hidden="1" customHeight="1"/>
    <row r="80" ht="21" hidden="1" customHeight="1"/>
    <row r="81" ht="21" hidden="1" customHeight="1"/>
    <row r="82" ht="21" hidden="1" customHeight="1"/>
    <row r="83" ht="21" hidden="1" customHeight="1"/>
    <row r="84" ht="21" hidden="1" customHeight="1"/>
    <row r="85" ht="21" hidden="1" customHeight="1"/>
    <row r="86" ht="21" hidden="1" customHeight="1"/>
    <row r="87" ht="21" hidden="1" customHeight="1"/>
    <row r="88" ht="21" hidden="1" customHeight="1"/>
    <row r="89" ht="21" hidden="1" customHeight="1"/>
    <row r="90" hidden="1"/>
    <row r="91" hidden="1"/>
    <row r="92" hidden="1"/>
    <row r="93" hidden="1"/>
    <row r="94" hidden="1"/>
    <row r="95" hidden="1"/>
    <row r="96" ht="21" hidden="1" customHeight="1"/>
    <row r="97" ht="21" hidden="1" customHeight="1"/>
    <row r="98" hidden="1"/>
    <row r="99" hidden="1"/>
    <row r="100" hidden="1"/>
    <row r="101" hidden="1"/>
    <row r="102" hidden="1"/>
    <row r="103" hidden="1"/>
    <row r="104" hidden="1"/>
    <row r="105" ht="21" hidden="1" customHeight="1"/>
    <row r="106" ht="21" hidden="1" customHeight="1"/>
    <row r="107" ht="21" hidden="1" customHeight="1"/>
    <row r="108" ht="21" hidden="1" customHeight="1"/>
    <row r="109" ht="21" hidden="1" customHeight="1"/>
    <row r="110" ht="21" hidden="1" customHeight="1"/>
    <row r="111" ht="21" hidden="1" customHeight="1"/>
    <row r="112" ht="21" hidden="1" customHeight="1"/>
    <row r="113" ht="21" hidden="1" customHeight="1"/>
    <row r="114" ht="21" hidden="1" customHeight="1"/>
    <row r="115" ht="21" hidden="1" customHeight="1"/>
    <row r="116" ht="21" hidden="1" customHeight="1"/>
    <row r="117" hidden="1"/>
    <row r="118" hidden="1"/>
    <row r="119" hidden="1"/>
    <row r="120" hidden="1"/>
    <row r="121" ht="21" hidden="1" customHeight="1"/>
    <row r="122" ht="21" hidden="1" customHeight="1"/>
    <row r="123" ht="21" hidden="1" customHeight="1"/>
    <row r="124" hidden="1"/>
    <row r="125" hidden="1"/>
    <row r="126" hidden="1"/>
    <row r="127" hidden="1"/>
    <row r="128" hidden="1"/>
    <row r="129" ht="21" hidden="1" customHeight="1"/>
    <row r="130" ht="21" hidden="1" customHeight="1"/>
    <row r="131" ht="21" hidden="1" customHeight="1"/>
    <row r="132" ht="21" hidden="1" customHeight="1"/>
  </sheetData>
  <phoneticPr fontId="1" type="noConversion"/>
  <dataValidations count="1">
    <dataValidation type="list" allowBlank="1" showInputMessage="1" showErrorMessage="1" sqref="G2 G4">
      <formula1>land</formula1>
    </dataValidation>
  </dataValidations>
  <hyperlinks>
    <hyperlink ref="A1" location="FORM!A1" display="Back to form …"/>
  </hyperlinks>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6"/>
  <sheetViews>
    <sheetView workbookViewId="0">
      <selection activeCell="I2" sqref="I2:I4"/>
    </sheetView>
  </sheetViews>
  <sheetFormatPr defaultColWidth="0" defaultRowHeight="12.75" zeroHeight="1"/>
  <cols>
    <col min="1" max="1" width="51" style="22" customWidth="1"/>
    <col min="2" max="2" width="0.140625" style="22" customWidth="1"/>
    <col min="3" max="4" width="25.7109375" style="22" customWidth="1"/>
    <col min="5" max="5" width="8" style="22" customWidth="1"/>
    <col min="6" max="6" width="16" style="22" customWidth="1"/>
    <col min="7" max="7" width="28.42578125" style="22" customWidth="1"/>
    <col min="8" max="8" width="16" style="22" hidden="1" customWidth="1"/>
    <col min="9" max="9" width="16" style="22" customWidth="1"/>
    <col min="10" max="16384" width="0" style="22" hidden="1"/>
  </cols>
  <sheetData>
    <row r="1" spans="1:9" ht="22.5" customHeight="1">
      <c r="A1" s="18" t="s">
        <v>211</v>
      </c>
      <c r="B1" s="19"/>
      <c r="C1" s="19"/>
      <c r="D1" s="19"/>
      <c r="E1" s="19"/>
      <c r="F1" s="19"/>
      <c r="G1" s="19"/>
      <c r="H1" s="20"/>
      <c r="I1" s="21"/>
    </row>
    <row r="2" spans="1:9" ht="18">
      <c r="A2" s="23"/>
      <c r="B2" s="24"/>
      <c r="C2" s="24"/>
      <c r="D2" s="24"/>
      <c r="E2" s="25"/>
      <c r="F2" s="48" t="s">
        <v>206</v>
      </c>
      <c r="G2" s="26" t="str">
        <f>country_1</f>
        <v>Kyrgyzstan</v>
      </c>
      <c r="I2" s="27"/>
    </row>
    <row r="3" spans="1:9" ht="18">
      <c r="A3" s="28" t="s">
        <v>223</v>
      </c>
      <c r="B3" s="29"/>
      <c r="C3" s="29"/>
      <c r="D3" s="29"/>
      <c r="E3" s="25"/>
      <c r="F3" s="48"/>
      <c r="G3" s="26"/>
      <c r="I3" s="30"/>
    </row>
    <row r="4" spans="1:9" ht="18">
      <c r="A4" s="24"/>
      <c r="B4" s="24"/>
      <c r="C4" s="24"/>
      <c r="D4" s="24"/>
      <c r="E4" s="25"/>
      <c r="F4" s="48" t="s">
        <v>207</v>
      </c>
      <c r="G4" s="26" t="str">
        <f>country_2</f>
        <v>Bulgaria</v>
      </c>
      <c r="I4" s="27"/>
    </row>
    <row r="5" spans="1:9">
      <c r="A5" s="25"/>
      <c r="B5" s="25"/>
      <c r="C5" s="25"/>
      <c r="D5" s="32"/>
      <c r="E5" s="25"/>
      <c r="F5" s="25"/>
      <c r="G5" s="25"/>
      <c r="I5" s="24"/>
    </row>
    <row r="6" spans="1:9" ht="21" customHeight="1">
      <c r="A6" s="33"/>
      <c r="B6" s="34"/>
      <c r="C6" s="57" t="str">
        <f>G2</f>
        <v>Kyrgyzstan</v>
      </c>
      <c r="D6" s="58" t="str">
        <f>G4</f>
        <v>Bulgaria</v>
      </c>
      <c r="E6" s="25"/>
      <c r="F6" s="25"/>
      <c r="G6" s="25"/>
      <c r="I6" s="24"/>
    </row>
    <row r="7" spans="1:9" ht="21" customHeight="1">
      <c r="A7" s="49" t="s">
        <v>152</v>
      </c>
      <c r="B7" s="34"/>
      <c r="C7" s="35" t="str">
        <f t="shared" ref="C7:D9" si="0">IF(HLOOKUP($C$6,komplett,$H7,FALSE)=1,"X","-")</f>
        <v>-</v>
      </c>
      <c r="D7" s="35" t="str">
        <f t="shared" si="0"/>
        <v>-</v>
      </c>
      <c r="E7" s="25"/>
      <c r="F7" s="25"/>
      <c r="G7" s="25"/>
      <c r="H7" s="22">
        <v>13</v>
      </c>
      <c r="I7" s="24"/>
    </row>
    <row r="8" spans="1:9" ht="21" customHeight="1">
      <c r="A8" s="49" t="s">
        <v>153</v>
      </c>
      <c r="B8" s="34"/>
      <c r="C8" s="35" t="str">
        <f t="shared" si="0"/>
        <v>X</v>
      </c>
      <c r="D8" s="35" t="str">
        <f t="shared" si="0"/>
        <v>X</v>
      </c>
      <c r="E8" s="25"/>
      <c r="F8" s="25"/>
      <c r="G8" s="25"/>
      <c r="H8" s="22">
        <v>14</v>
      </c>
      <c r="I8" s="24"/>
    </row>
    <row r="9" spans="1:9" ht="21" customHeight="1">
      <c r="A9" s="49" t="s">
        <v>154</v>
      </c>
      <c r="B9" s="34"/>
      <c r="C9" s="35" t="str">
        <f t="shared" si="0"/>
        <v>-</v>
      </c>
      <c r="D9" s="35" t="str">
        <f t="shared" si="0"/>
        <v>-</v>
      </c>
      <c r="E9" s="25"/>
      <c r="F9" s="25"/>
      <c r="G9" s="25"/>
      <c r="H9" s="22">
        <v>15</v>
      </c>
      <c r="I9" s="24"/>
    </row>
    <row r="10" spans="1:9" ht="21" customHeight="1">
      <c r="A10" s="51"/>
      <c r="B10" s="25"/>
      <c r="C10" s="25"/>
      <c r="D10" s="25"/>
      <c r="E10" s="25"/>
      <c r="F10" s="25"/>
      <c r="G10" s="25"/>
      <c r="I10" s="24"/>
    </row>
    <row r="11" spans="1:9" ht="21" customHeight="1">
      <c r="A11" s="51"/>
      <c r="B11" s="25"/>
      <c r="C11" s="25"/>
      <c r="D11" s="25"/>
      <c r="E11" s="25"/>
      <c r="F11" s="25"/>
      <c r="G11" s="25"/>
      <c r="I11" s="24"/>
    </row>
    <row r="12" spans="1:9" ht="21" customHeight="1">
      <c r="A12" s="51"/>
      <c r="B12" s="25"/>
      <c r="C12" s="25"/>
      <c r="D12" s="25"/>
      <c r="E12" s="25"/>
      <c r="F12" s="25"/>
      <c r="G12" s="25"/>
      <c r="I12" s="24"/>
    </row>
    <row r="13" spans="1:9" ht="21" customHeight="1">
      <c r="A13" s="51"/>
      <c r="B13" s="25"/>
      <c r="C13" s="25"/>
      <c r="D13" s="25"/>
      <c r="E13" s="25"/>
      <c r="F13" s="25"/>
      <c r="G13" s="25"/>
      <c r="I13" s="24"/>
    </row>
    <row r="14" spans="1:9" ht="21" customHeight="1">
      <c r="A14" s="51"/>
      <c r="B14" s="25"/>
      <c r="C14" s="25"/>
      <c r="D14" s="25"/>
      <c r="E14" s="25"/>
      <c r="F14" s="25"/>
      <c r="G14" s="25"/>
      <c r="I14" s="24"/>
    </row>
    <row r="15" spans="1:9" ht="21" customHeight="1">
      <c r="A15" s="51"/>
      <c r="B15" s="25"/>
      <c r="C15" s="25"/>
      <c r="D15" s="25"/>
      <c r="E15" s="25"/>
      <c r="F15" s="25"/>
      <c r="G15" s="25"/>
      <c r="I15" s="24"/>
    </row>
    <row r="16" spans="1:9" ht="21" customHeight="1">
      <c r="A16" s="51"/>
      <c r="B16" s="25"/>
      <c r="C16" s="25"/>
      <c r="D16" s="25"/>
      <c r="E16" s="25"/>
      <c r="F16" s="25"/>
      <c r="G16" s="25"/>
      <c r="I16" s="24"/>
    </row>
    <row r="17" spans="1:9" ht="21" customHeight="1">
      <c r="A17" s="51"/>
      <c r="B17" s="25"/>
      <c r="C17" s="25"/>
      <c r="D17" s="25"/>
      <c r="E17" s="25"/>
      <c r="F17" s="25"/>
      <c r="G17" s="25"/>
      <c r="I17" s="24"/>
    </row>
    <row r="18" spans="1:9" ht="21" customHeight="1">
      <c r="A18" s="51"/>
      <c r="B18" s="25"/>
      <c r="C18" s="25"/>
      <c r="D18" s="25"/>
      <c r="E18" s="25"/>
      <c r="F18" s="25"/>
      <c r="G18" s="25"/>
      <c r="I18" s="24"/>
    </row>
    <row r="19" spans="1:9" ht="21" customHeight="1">
      <c r="A19" s="51"/>
      <c r="B19" s="25"/>
      <c r="C19" s="25"/>
      <c r="D19" s="25"/>
      <c r="E19" s="25"/>
      <c r="F19" s="25"/>
      <c r="G19" s="25"/>
      <c r="I19" s="24"/>
    </row>
    <row r="20" spans="1:9" ht="21" customHeight="1">
      <c r="A20" s="51"/>
      <c r="B20" s="25"/>
      <c r="C20" s="25"/>
      <c r="D20" s="25"/>
      <c r="E20" s="25"/>
      <c r="F20" s="25"/>
      <c r="G20" s="25"/>
      <c r="I20" s="24"/>
    </row>
    <row r="21" spans="1:9" ht="21" customHeight="1">
      <c r="A21" s="51"/>
      <c r="B21" s="25"/>
      <c r="C21" s="25"/>
      <c r="D21" s="25"/>
      <c r="E21" s="25"/>
      <c r="F21" s="25"/>
      <c r="G21" s="25"/>
      <c r="I21" s="24"/>
    </row>
    <row r="22" spans="1:9" ht="21" customHeight="1">
      <c r="A22" s="51"/>
      <c r="B22" s="25"/>
      <c r="C22" s="25"/>
      <c r="D22" s="25"/>
      <c r="E22" s="25"/>
      <c r="F22" s="25"/>
      <c r="G22" s="25"/>
      <c r="I22" s="24"/>
    </row>
    <row r="23" spans="1:9" ht="21" customHeight="1">
      <c r="A23" s="51"/>
      <c r="B23" s="25"/>
      <c r="C23" s="25"/>
      <c r="D23" s="25"/>
      <c r="E23" s="25"/>
      <c r="F23" s="25"/>
      <c r="G23" s="25"/>
      <c r="I23" s="24"/>
    </row>
    <row r="24" spans="1:9">
      <c r="A24" s="25"/>
      <c r="B24" s="25"/>
      <c r="C24" s="25"/>
      <c r="D24" s="25"/>
      <c r="E24" s="25"/>
      <c r="F24" s="25"/>
      <c r="G24" s="25"/>
      <c r="I24" s="24"/>
    </row>
    <row r="25" spans="1:9">
      <c r="A25" s="25"/>
      <c r="B25" s="25"/>
      <c r="C25" s="25"/>
      <c r="D25" s="25"/>
      <c r="E25" s="25"/>
      <c r="F25" s="25"/>
      <c r="G25" s="25"/>
      <c r="I25" s="24"/>
    </row>
    <row r="26" spans="1:9">
      <c r="A26" s="25"/>
      <c r="B26" s="25"/>
      <c r="C26" s="25"/>
      <c r="D26" s="25"/>
      <c r="E26" s="25"/>
      <c r="F26" s="25"/>
      <c r="G26" s="25"/>
      <c r="I26" s="24"/>
    </row>
    <row r="27" spans="1:9">
      <c r="A27" s="25"/>
      <c r="B27" s="25"/>
      <c r="C27" s="25"/>
      <c r="D27" s="25"/>
      <c r="E27" s="25"/>
      <c r="F27" s="25"/>
      <c r="G27" s="25"/>
      <c r="I27" s="24"/>
    </row>
    <row r="28" spans="1:9">
      <c r="A28" s="25"/>
      <c r="B28" s="25"/>
      <c r="C28" s="25"/>
      <c r="D28" s="25"/>
      <c r="E28" s="25"/>
      <c r="F28" s="25"/>
      <c r="G28" s="25"/>
      <c r="I28" s="24"/>
    </row>
    <row r="29" spans="1:9" ht="21" customHeight="1">
      <c r="A29" s="25"/>
      <c r="B29" s="25"/>
      <c r="C29" s="25"/>
      <c r="D29" s="25"/>
      <c r="E29" s="25"/>
      <c r="F29" s="25"/>
      <c r="G29" s="25"/>
      <c r="I29" s="24"/>
    </row>
    <row r="30" spans="1:9" ht="21" customHeight="1">
      <c r="A30" s="25"/>
      <c r="B30" s="25"/>
      <c r="C30" s="25"/>
      <c r="D30" s="25"/>
      <c r="E30" s="25"/>
      <c r="F30" s="25"/>
      <c r="G30" s="25"/>
      <c r="I30" s="24"/>
    </row>
    <row r="31" spans="1:9">
      <c r="A31" s="25"/>
      <c r="B31" s="25"/>
      <c r="C31" s="25"/>
      <c r="D31" s="25"/>
      <c r="E31" s="25"/>
      <c r="F31" s="25"/>
      <c r="G31" s="25"/>
      <c r="I31" s="24"/>
    </row>
    <row r="32" spans="1:9">
      <c r="A32" s="25"/>
      <c r="B32" s="25"/>
      <c r="C32" s="25"/>
      <c r="D32" s="25"/>
      <c r="E32" s="25"/>
      <c r="F32" s="25"/>
      <c r="G32" s="25"/>
      <c r="I32" s="24"/>
    </row>
    <row r="33" hidden="1"/>
    <row r="34" hidden="1"/>
    <row r="35" hidden="1"/>
    <row r="36" ht="21" hidden="1" customHeight="1"/>
    <row r="37" ht="21" hidden="1" customHeight="1"/>
    <row r="38" ht="21" hidden="1" customHeight="1"/>
    <row r="39" hidden="1"/>
    <row r="40" hidden="1"/>
    <row r="41" hidden="1"/>
    <row r="42" hidden="1"/>
    <row r="43" hidden="1"/>
    <row r="44" ht="20.25" hidden="1" customHeight="1"/>
    <row r="45" ht="20.25" hidden="1" customHeight="1"/>
    <row r="46" ht="20.25" hidden="1" customHeight="1"/>
    <row r="47" ht="20.25" hidden="1" customHeight="1"/>
    <row r="48" ht="20.25" hidden="1" customHeight="1"/>
    <row r="49" ht="20.25" hidden="1" customHeight="1"/>
    <row r="50" hidden="1"/>
    <row r="51" hidden="1"/>
    <row r="52" hidden="1"/>
    <row r="53" hidden="1"/>
    <row r="54" hidden="1"/>
    <row r="55" ht="21" hidden="1" customHeight="1"/>
    <row r="56" ht="21" hidden="1" customHeight="1"/>
    <row r="57" ht="21" hidden="1" customHeight="1"/>
    <row r="58" hidden="1"/>
    <row r="59" hidden="1"/>
    <row r="60" hidden="1"/>
    <row r="61" hidden="1"/>
    <row r="62" hidden="1"/>
    <row r="63" ht="21" hidden="1" customHeight="1"/>
    <row r="64" ht="21" hidden="1" customHeight="1"/>
    <row r="65" ht="21" hidden="1" customHeight="1"/>
    <row r="66" ht="21" hidden="1" customHeight="1"/>
    <row r="67" hidden="1"/>
    <row r="68" hidden="1"/>
    <row r="69" hidden="1"/>
    <row r="70" hidden="1"/>
    <row r="71" hidden="1"/>
    <row r="72" ht="21" hidden="1" customHeight="1"/>
    <row r="73" ht="21" hidden="1" customHeight="1"/>
    <row r="74" ht="21" hidden="1" customHeight="1"/>
    <row r="75" ht="21" hidden="1" customHeight="1"/>
    <row r="76" ht="21" hidden="1" customHeight="1"/>
    <row r="77" ht="21" hidden="1" customHeight="1"/>
    <row r="78" ht="21" hidden="1" customHeight="1"/>
    <row r="79" ht="21" hidden="1" customHeight="1"/>
    <row r="80" ht="21" hidden="1" customHeight="1"/>
    <row r="81" ht="21" hidden="1" customHeight="1"/>
    <row r="82" ht="21" hidden="1" customHeight="1"/>
    <row r="83" ht="21" hidden="1" customHeight="1"/>
    <row r="84" hidden="1"/>
    <row r="85" hidden="1"/>
    <row r="86" hidden="1"/>
    <row r="87" hidden="1"/>
    <row r="88" hidden="1"/>
    <row r="89" hidden="1"/>
    <row r="90" ht="21" hidden="1" customHeight="1"/>
    <row r="91" ht="21" hidden="1" customHeight="1"/>
    <row r="92" hidden="1"/>
    <row r="93" hidden="1"/>
    <row r="94" hidden="1"/>
    <row r="95" hidden="1"/>
    <row r="96" hidden="1"/>
    <row r="97" hidden="1"/>
    <row r="98" hidden="1"/>
    <row r="99" ht="21" hidden="1" customHeight="1"/>
    <row r="100" ht="21" hidden="1" customHeight="1"/>
    <row r="101" ht="21" hidden="1" customHeight="1"/>
    <row r="102" ht="21" hidden="1" customHeight="1"/>
    <row r="103" ht="21" hidden="1" customHeight="1"/>
    <row r="104" ht="21" hidden="1" customHeight="1"/>
    <row r="105" ht="21" hidden="1" customHeight="1"/>
    <row r="106" ht="21" hidden="1" customHeight="1"/>
    <row r="107" ht="21" hidden="1" customHeight="1"/>
    <row r="108" ht="21" hidden="1" customHeight="1"/>
    <row r="109" ht="21" hidden="1" customHeight="1"/>
    <row r="110" ht="21" hidden="1" customHeight="1"/>
    <row r="111" hidden="1"/>
    <row r="112" hidden="1"/>
    <row r="113" hidden="1"/>
    <row r="114" hidden="1"/>
    <row r="115" ht="21" hidden="1" customHeight="1"/>
    <row r="116" ht="21" hidden="1" customHeight="1"/>
    <row r="117" ht="21" hidden="1" customHeight="1"/>
    <row r="118" hidden="1"/>
    <row r="119" hidden="1"/>
    <row r="120" hidden="1"/>
    <row r="121" hidden="1"/>
    <row r="122" hidden="1"/>
    <row r="123" ht="21" hidden="1" customHeight="1"/>
    <row r="124" ht="21" hidden="1" customHeight="1"/>
    <row r="125" ht="21" hidden="1" customHeight="1"/>
    <row r="126" ht="21" hidden="1" customHeight="1"/>
  </sheetData>
  <phoneticPr fontId="1" type="noConversion"/>
  <dataValidations count="1">
    <dataValidation type="list" allowBlank="1" showInputMessage="1" showErrorMessage="1" sqref="G2 G4">
      <formula1>land</formula1>
    </dataValidation>
  </dataValidations>
  <hyperlinks>
    <hyperlink ref="A1" location="FORM!A1" display="Back to form …"/>
  </hyperlinks>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6"/>
  <sheetViews>
    <sheetView workbookViewId="0">
      <selection activeCell="I2" sqref="I2:I4"/>
    </sheetView>
  </sheetViews>
  <sheetFormatPr defaultColWidth="0" defaultRowHeight="12.75" zeroHeight="1"/>
  <cols>
    <col min="1" max="1" width="51" style="22" customWidth="1"/>
    <col min="2" max="2" width="0.140625" style="22" customWidth="1"/>
    <col min="3" max="4" width="25.7109375" style="22" customWidth="1"/>
    <col min="5" max="5" width="8" style="22" customWidth="1"/>
    <col min="6" max="6" width="16" style="22" customWidth="1"/>
    <col min="7" max="7" width="28.42578125" style="22" customWidth="1"/>
    <col min="8" max="8" width="16" style="22" hidden="1" customWidth="1"/>
    <col min="9" max="9" width="16" style="22" customWidth="1"/>
    <col min="10" max="16384" width="0" style="22" hidden="1"/>
  </cols>
  <sheetData>
    <row r="1" spans="1:9" ht="22.5" customHeight="1">
      <c r="A1" s="18" t="s">
        <v>211</v>
      </c>
      <c r="B1" s="19"/>
      <c r="C1" s="19"/>
      <c r="D1" s="19"/>
      <c r="E1" s="19"/>
      <c r="F1" s="19"/>
      <c r="G1" s="19"/>
      <c r="H1" s="20"/>
      <c r="I1" s="21"/>
    </row>
    <row r="2" spans="1:9" ht="18">
      <c r="A2" s="23"/>
      <c r="B2" s="24"/>
      <c r="C2" s="24"/>
      <c r="D2" s="24"/>
      <c r="E2" s="25"/>
      <c r="F2" s="48" t="s">
        <v>206</v>
      </c>
      <c r="G2" s="26" t="str">
        <f>country_1</f>
        <v>Kyrgyzstan</v>
      </c>
      <c r="I2" s="27"/>
    </row>
    <row r="3" spans="1:9" ht="18">
      <c r="A3" s="28" t="s">
        <v>222</v>
      </c>
      <c r="B3" s="29"/>
      <c r="C3" s="29"/>
      <c r="D3" s="29"/>
      <c r="E3" s="25"/>
      <c r="F3" s="48"/>
      <c r="G3" s="26"/>
      <c r="I3" s="30"/>
    </row>
    <row r="4" spans="1:9" ht="18">
      <c r="A4" s="24"/>
      <c r="B4" s="24"/>
      <c r="C4" s="24"/>
      <c r="D4" s="24"/>
      <c r="E4" s="25"/>
      <c r="F4" s="48" t="s">
        <v>207</v>
      </c>
      <c r="G4" s="26" t="str">
        <f>country_2</f>
        <v>Bulgaria</v>
      </c>
      <c r="I4" s="27"/>
    </row>
    <row r="5" spans="1:9">
      <c r="A5" s="25"/>
      <c r="B5" s="25"/>
      <c r="C5" s="25"/>
      <c r="D5" s="32"/>
      <c r="E5" s="25"/>
      <c r="F5" s="25"/>
      <c r="G5" s="25"/>
      <c r="I5" s="24"/>
    </row>
    <row r="6" spans="1:9" ht="21" customHeight="1">
      <c r="A6" s="33"/>
      <c r="B6" s="34"/>
      <c r="C6" s="57" t="str">
        <f>G2</f>
        <v>Kyrgyzstan</v>
      </c>
      <c r="D6" s="58" t="str">
        <f>G4</f>
        <v>Bulgaria</v>
      </c>
      <c r="E6" s="25"/>
      <c r="F6" s="25"/>
      <c r="G6" s="25"/>
      <c r="I6" s="24"/>
    </row>
    <row r="7" spans="1:9" ht="21" customHeight="1">
      <c r="A7" s="49" t="s">
        <v>155</v>
      </c>
      <c r="B7" s="34"/>
      <c r="C7" s="35" t="str">
        <f>IF(HLOOKUP($C$6,komplett,$H7,FALSE)=1,"X","-")</f>
        <v>X</v>
      </c>
      <c r="D7" s="35" t="str">
        <f>IF(HLOOKUP($C$6,komplett,$H7,FALSE)=1,"X","-")</f>
        <v>X</v>
      </c>
      <c r="E7" s="25"/>
      <c r="F7" s="25"/>
      <c r="G7" s="25"/>
      <c r="H7" s="22">
        <v>16</v>
      </c>
      <c r="I7" s="24"/>
    </row>
    <row r="8" spans="1:9" ht="21" customHeight="1">
      <c r="A8" s="49" t="s">
        <v>156</v>
      </c>
      <c r="B8" s="34"/>
      <c r="C8" s="35" t="str">
        <f>IF(HLOOKUP($C$6,komplett,$H8,FALSE)=2,"X","-")</f>
        <v>-</v>
      </c>
      <c r="D8" s="35" t="str">
        <f>IF(HLOOKUP($C$6,komplett,$H8,FALSE)=2,"X","-")</f>
        <v>-</v>
      </c>
      <c r="E8" s="25"/>
      <c r="F8" s="25"/>
      <c r="G8" s="25"/>
      <c r="H8" s="22">
        <v>16</v>
      </c>
      <c r="I8" s="24"/>
    </row>
    <row r="9" spans="1:9" ht="21" customHeight="1">
      <c r="A9" s="56" t="s">
        <v>157</v>
      </c>
      <c r="B9" s="34"/>
      <c r="C9" s="35" t="str">
        <f>IF(HLOOKUP($C$6,komplett,$H9,FALSE)=9,"X","-")</f>
        <v>-</v>
      </c>
      <c r="D9" s="35" t="str">
        <f>IF(HLOOKUP($C$6,komplett,$H9,FALSE)=9,"X","-")</f>
        <v>-</v>
      </c>
      <c r="E9" s="25"/>
      <c r="F9" s="25"/>
      <c r="G9" s="25"/>
      <c r="H9" s="22">
        <v>16</v>
      </c>
      <c r="I9" s="24"/>
    </row>
    <row r="10" spans="1:9" ht="21" customHeight="1">
      <c r="A10" s="51"/>
      <c r="B10" s="25"/>
      <c r="C10" s="25"/>
      <c r="D10" s="25"/>
      <c r="E10" s="25"/>
      <c r="F10" s="25"/>
      <c r="G10" s="25"/>
      <c r="I10" s="24"/>
    </row>
    <row r="11" spans="1:9" ht="21" customHeight="1">
      <c r="A11" s="51"/>
      <c r="B11" s="25"/>
      <c r="C11" s="25"/>
      <c r="D11" s="25"/>
      <c r="E11" s="25"/>
      <c r="F11" s="25"/>
      <c r="G11" s="25"/>
      <c r="I11" s="24"/>
    </row>
    <row r="12" spans="1:9" ht="21" customHeight="1">
      <c r="A12" s="51"/>
      <c r="B12" s="25"/>
      <c r="C12" s="25"/>
      <c r="D12" s="25"/>
      <c r="E12" s="25"/>
      <c r="F12" s="25"/>
      <c r="G12" s="25"/>
      <c r="I12" s="24"/>
    </row>
    <row r="13" spans="1:9" ht="21" customHeight="1">
      <c r="A13" s="51"/>
      <c r="B13" s="25"/>
      <c r="C13" s="25"/>
      <c r="D13" s="25"/>
      <c r="E13" s="25"/>
      <c r="F13" s="25"/>
      <c r="G13" s="25"/>
      <c r="I13" s="24"/>
    </row>
    <row r="14" spans="1:9" ht="21" customHeight="1">
      <c r="A14" s="51"/>
      <c r="B14" s="25"/>
      <c r="C14" s="25"/>
      <c r="D14" s="25"/>
      <c r="E14" s="25"/>
      <c r="F14" s="25"/>
      <c r="G14" s="25"/>
      <c r="I14" s="24"/>
    </row>
    <row r="15" spans="1:9" ht="21" customHeight="1">
      <c r="A15" s="51"/>
      <c r="B15" s="25"/>
      <c r="C15" s="25"/>
      <c r="D15" s="25"/>
      <c r="E15" s="25"/>
      <c r="F15" s="25"/>
      <c r="G15" s="25"/>
      <c r="I15" s="24"/>
    </row>
    <row r="16" spans="1:9" ht="21" customHeight="1">
      <c r="A16" s="51"/>
      <c r="B16" s="25"/>
      <c r="C16" s="25"/>
      <c r="D16" s="25"/>
      <c r="E16" s="25"/>
      <c r="F16" s="25"/>
      <c r="G16" s="25"/>
      <c r="I16" s="24"/>
    </row>
    <row r="17" spans="1:9" ht="21" customHeight="1">
      <c r="A17" s="51"/>
      <c r="B17" s="25"/>
      <c r="C17" s="25"/>
      <c r="D17" s="25"/>
      <c r="E17" s="25"/>
      <c r="F17" s="25"/>
      <c r="G17" s="25"/>
      <c r="I17" s="24"/>
    </row>
    <row r="18" spans="1:9" ht="21" customHeight="1">
      <c r="A18" s="51"/>
      <c r="B18" s="25"/>
      <c r="C18" s="25"/>
      <c r="D18" s="25"/>
      <c r="E18" s="25"/>
      <c r="F18" s="25"/>
      <c r="G18" s="25"/>
      <c r="I18" s="24"/>
    </row>
    <row r="19" spans="1:9" ht="21" customHeight="1">
      <c r="A19" s="51"/>
      <c r="B19" s="25"/>
      <c r="C19" s="25"/>
      <c r="D19" s="25"/>
      <c r="E19" s="25"/>
      <c r="F19" s="25"/>
      <c r="G19" s="25"/>
      <c r="I19" s="24"/>
    </row>
    <row r="20" spans="1:9" ht="21" customHeight="1">
      <c r="A20" s="51"/>
      <c r="B20" s="25"/>
      <c r="C20" s="25"/>
      <c r="D20" s="25"/>
      <c r="E20" s="25"/>
      <c r="F20" s="25"/>
      <c r="G20" s="25"/>
      <c r="I20" s="24"/>
    </row>
    <row r="21" spans="1:9" ht="21" customHeight="1">
      <c r="A21" s="51"/>
      <c r="B21" s="25"/>
      <c r="C21" s="25"/>
      <c r="D21" s="25"/>
      <c r="E21" s="25"/>
      <c r="F21" s="25"/>
      <c r="G21" s="25"/>
      <c r="I21" s="24"/>
    </row>
    <row r="22" spans="1:9" ht="21" customHeight="1">
      <c r="A22" s="51"/>
      <c r="B22" s="25"/>
      <c r="C22" s="25"/>
      <c r="D22" s="25"/>
      <c r="E22" s="25"/>
      <c r="F22" s="25"/>
      <c r="G22" s="25"/>
      <c r="I22" s="24"/>
    </row>
    <row r="23" spans="1:9" ht="21" customHeight="1">
      <c r="A23" s="51"/>
      <c r="B23" s="25"/>
      <c r="C23" s="25"/>
      <c r="D23" s="25"/>
      <c r="E23" s="25"/>
      <c r="F23" s="25"/>
      <c r="G23" s="25"/>
      <c r="I23" s="24"/>
    </row>
    <row r="24" spans="1:9">
      <c r="A24" s="25"/>
      <c r="B24" s="25"/>
      <c r="C24" s="25"/>
      <c r="D24" s="25"/>
      <c r="E24" s="25"/>
      <c r="F24" s="25"/>
      <c r="G24" s="25"/>
      <c r="I24" s="24"/>
    </row>
    <row r="25" spans="1:9">
      <c r="A25" s="25"/>
      <c r="B25" s="25"/>
      <c r="C25" s="25"/>
      <c r="D25" s="25"/>
      <c r="E25" s="25"/>
      <c r="F25" s="25"/>
      <c r="G25" s="25"/>
      <c r="I25" s="24"/>
    </row>
    <row r="26" spans="1:9">
      <c r="A26" s="25"/>
      <c r="B26" s="25"/>
      <c r="C26" s="25"/>
      <c r="D26" s="25"/>
      <c r="E26" s="25"/>
      <c r="F26" s="25"/>
      <c r="G26" s="25"/>
      <c r="I26" s="24"/>
    </row>
    <row r="27" spans="1:9">
      <c r="A27" s="25"/>
      <c r="B27" s="25"/>
      <c r="C27" s="25"/>
      <c r="D27" s="25"/>
      <c r="E27" s="25"/>
      <c r="F27" s="25"/>
      <c r="G27" s="25"/>
      <c r="I27" s="24"/>
    </row>
    <row r="28" spans="1:9">
      <c r="A28" s="25"/>
      <c r="B28" s="25"/>
      <c r="C28" s="25"/>
      <c r="D28" s="25"/>
      <c r="E28" s="25"/>
      <c r="F28" s="25"/>
      <c r="G28" s="25"/>
      <c r="I28" s="24"/>
    </row>
    <row r="29" spans="1:9" ht="21" customHeight="1">
      <c r="A29" s="25"/>
      <c r="B29" s="25"/>
      <c r="C29" s="25"/>
      <c r="D29" s="25"/>
      <c r="E29" s="25"/>
      <c r="F29" s="25"/>
      <c r="G29" s="25"/>
      <c r="I29" s="24"/>
    </row>
    <row r="30" spans="1:9" ht="21" customHeight="1">
      <c r="A30" s="25"/>
      <c r="B30" s="25"/>
      <c r="C30" s="25"/>
      <c r="D30" s="25"/>
      <c r="E30" s="25"/>
      <c r="F30" s="25"/>
      <c r="G30" s="25"/>
      <c r="I30" s="24"/>
    </row>
    <row r="31" spans="1:9">
      <c r="A31" s="25"/>
      <c r="B31" s="25"/>
      <c r="C31" s="25"/>
      <c r="D31" s="25"/>
      <c r="E31" s="25"/>
      <c r="F31" s="25"/>
      <c r="G31" s="25"/>
      <c r="I31" s="24"/>
    </row>
    <row r="32" spans="1:9">
      <c r="A32" s="25"/>
      <c r="B32" s="25"/>
      <c r="C32" s="25"/>
      <c r="D32" s="25"/>
      <c r="E32" s="25"/>
      <c r="F32" s="25"/>
      <c r="G32" s="25"/>
      <c r="I32" s="24"/>
    </row>
    <row r="33" hidden="1"/>
    <row r="34" hidden="1"/>
    <row r="35" hidden="1"/>
    <row r="36" ht="21" hidden="1" customHeight="1"/>
    <row r="37" ht="21" hidden="1" customHeight="1"/>
    <row r="38" ht="21" hidden="1" customHeight="1"/>
    <row r="39" hidden="1"/>
    <row r="40" hidden="1"/>
    <row r="41" hidden="1"/>
    <row r="42" hidden="1"/>
    <row r="43" hidden="1"/>
    <row r="44" ht="20.25" hidden="1" customHeight="1"/>
    <row r="45" ht="20.25" hidden="1" customHeight="1"/>
    <row r="46" ht="20.25" hidden="1" customHeight="1"/>
    <row r="47" ht="20.25" hidden="1" customHeight="1"/>
    <row r="48" ht="20.25" hidden="1" customHeight="1"/>
    <row r="49" ht="20.25" hidden="1" customHeight="1"/>
    <row r="50" hidden="1"/>
    <row r="51" hidden="1"/>
    <row r="52" hidden="1"/>
    <row r="53" hidden="1"/>
    <row r="54" hidden="1"/>
    <row r="55" ht="21" hidden="1" customHeight="1"/>
    <row r="56" ht="21" hidden="1" customHeight="1"/>
    <row r="57" ht="21" hidden="1" customHeight="1"/>
    <row r="58" hidden="1"/>
    <row r="59" hidden="1"/>
    <row r="60" hidden="1"/>
    <row r="61" hidden="1"/>
    <row r="62" hidden="1"/>
    <row r="63" ht="21" hidden="1" customHeight="1"/>
    <row r="64" ht="21" hidden="1" customHeight="1"/>
    <row r="65" ht="21" hidden="1" customHeight="1"/>
    <row r="66" ht="21" hidden="1" customHeight="1"/>
    <row r="67" hidden="1"/>
    <row r="68" hidden="1"/>
    <row r="69" hidden="1"/>
    <row r="70" hidden="1"/>
    <row r="71" hidden="1"/>
    <row r="72" ht="21" hidden="1" customHeight="1"/>
    <row r="73" ht="21" hidden="1" customHeight="1"/>
    <row r="74" ht="21" hidden="1" customHeight="1"/>
    <row r="75" ht="21" hidden="1" customHeight="1"/>
    <row r="76" ht="21" hidden="1" customHeight="1"/>
    <row r="77" ht="21" hidden="1" customHeight="1"/>
    <row r="78" ht="21" hidden="1" customHeight="1"/>
    <row r="79" ht="21" hidden="1" customHeight="1"/>
    <row r="80" ht="21" hidden="1" customHeight="1"/>
    <row r="81" ht="21" hidden="1" customHeight="1"/>
    <row r="82" ht="21" hidden="1" customHeight="1"/>
    <row r="83" ht="21" hidden="1" customHeight="1"/>
    <row r="84" hidden="1"/>
    <row r="85" hidden="1"/>
    <row r="86" hidden="1"/>
    <row r="87" hidden="1"/>
    <row r="88" hidden="1"/>
    <row r="89" hidden="1"/>
    <row r="90" ht="21" hidden="1" customHeight="1"/>
    <row r="91" ht="21" hidden="1" customHeight="1"/>
    <row r="92" hidden="1"/>
    <row r="93" hidden="1"/>
    <row r="94" hidden="1"/>
    <row r="95" hidden="1"/>
    <row r="96" hidden="1"/>
    <row r="97" hidden="1"/>
    <row r="98" hidden="1"/>
    <row r="99" ht="21" hidden="1" customHeight="1"/>
    <row r="100" ht="21" hidden="1" customHeight="1"/>
    <row r="101" ht="21" hidden="1" customHeight="1"/>
    <row r="102" ht="21" hidden="1" customHeight="1"/>
    <row r="103" ht="21" hidden="1" customHeight="1"/>
    <row r="104" ht="21" hidden="1" customHeight="1"/>
    <row r="105" ht="21" hidden="1" customHeight="1"/>
    <row r="106" ht="21" hidden="1" customHeight="1"/>
    <row r="107" ht="21" hidden="1" customHeight="1"/>
    <row r="108" ht="21" hidden="1" customHeight="1"/>
    <row r="109" ht="21" hidden="1" customHeight="1"/>
    <row r="110" ht="21" hidden="1" customHeight="1"/>
    <row r="111" hidden="1"/>
    <row r="112" hidden="1"/>
    <row r="113" hidden="1"/>
    <row r="114" hidden="1"/>
    <row r="115" ht="21" hidden="1" customHeight="1"/>
    <row r="116" ht="21" hidden="1" customHeight="1"/>
    <row r="117" ht="21" hidden="1" customHeight="1"/>
    <row r="118" hidden="1"/>
    <row r="119" hidden="1"/>
    <row r="120" hidden="1"/>
    <row r="121" hidden="1"/>
    <row r="122" hidden="1"/>
    <row r="123" ht="21" hidden="1" customHeight="1"/>
    <row r="124" ht="21" hidden="1" customHeight="1"/>
    <row r="125" ht="21" hidden="1" customHeight="1"/>
    <row r="126" ht="21" hidden="1" customHeight="1"/>
  </sheetData>
  <phoneticPr fontId="1" type="noConversion"/>
  <dataValidations count="1">
    <dataValidation type="list" allowBlank="1" showInputMessage="1" showErrorMessage="1" sqref="G2 G4">
      <formula1>land</formula1>
    </dataValidation>
  </dataValidations>
  <hyperlinks>
    <hyperlink ref="A1" location="FORM!A1" display="Back to form …"/>
  </hyperlinks>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6"/>
  <sheetViews>
    <sheetView workbookViewId="0">
      <selection activeCell="I2" sqref="I2:I4"/>
    </sheetView>
  </sheetViews>
  <sheetFormatPr defaultColWidth="0" defaultRowHeight="12.75" zeroHeight="1"/>
  <cols>
    <col min="1" max="1" width="51" style="22" customWidth="1"/>
    <col min="2" max="2" width="0.140625" style="22" customWidth="1"/>
    <col min="3" max="4" width="25.7109375" style="22" customWidth="1"/>
    <col min="5" max="5" width="8" style="22" customWidth="1"/>
    <col min="6" max="6" width="16" style="22" customWidth="1"/>
    <col min="7" max="7" width="28.42578125" style="22" customWidth="1"/>
    <col min="8" max="8" width="16" style="22" hidden="1" customWidth="1"/>
    <col min="9" max="9" width="16" style="22" customWidth="1"/>
    <col min="10" max="16384" width="0" style="22" hidden="1"/>
  </cols>
  <sheetData>
    <row r="1" spans="1:9" ht="22.5" customHeight="1">
      <c r="A1" s="18" t="s">
        <v>211</v>
      </c>
      <c r="B1" s="19"/>
      <c r="C1" s="19"/>
      <c r="D1" s="19"/>
      <c r="E1" s="19"/>
      <c r="F1" s="19"/>
      <c r="G1" s="19"/>
      <c r="H1" s="20"/>
      <c r="I1" s="21"/>
    </row>
    <row r="2" spans="1:9" ht="18">
      <c r="A2" s="23"/>
      <c r="B2" s="24"/>
      <c r="C2" s="24"/>
      <c r="D2" s="24"/>
      <c r="E2" s="25"/>
      <c r="F2" s="48" t="s">
        <v>206</v>
      </c>
      <c r="G2" s="26" t="str">
        <f>country_1</f>
        <v>Kyrgyzstan</v>
      </c>
      <c r="I2" s="27"/>
    </row>
    <row r="3" spans="1:9" ht="18">
      <c r="A3" s="28" t="s">
        <v>221</v>
      </c>
      <c r="B3" s="29"/>
      <c r="C3" s="29"/>
      <c r="D3" s="29"/>
      <c r="E3" s="25"/>
      <c r="F3" s="48"/>
      <c r="G3" s="26"/>
      <c r="I3" s="30"/>
    </row>
    <row r="4" spans="1:9" ht="18">
      <c r="A4" s="43" t="s">
        <v>158</v>
      </c>
      <c r="B4" s="24"/>
      <c r="C4" s="24"/>
      <c r="D4" s="24"/>
      <c r="E4" s="25"/>
      <c r="F4" s="48" t="s">
        <v>207</v>
      </c>
      <c r="G4" s="26" t="str">
        <f>country_2</f>
        <v>Bulgaria</v>
      </c>
      <c r="I4" s="27"/>
    </row>
    <row r="5" spans="1:9">
      <c r="A5" s="25"/>
      <c r="B5" s="25"/>
      <c r="C5" s="25"/>
      <c r="D5" s="32"/>
      <c r="E5" s="25"/>
      <c r="F5" s="25"/>
      <c r="G5" s="25"/>
      <c r="I5" s="24"/>
    </row>
    <row r="6" spans="1:9" ht="21" customHeight="1">
      <c r="A6" s="33"/>
      <c r="B6" s="34"/>
      <c r="C6" s="57" t="str">
        <f>G2</f>
        <v>Kyrgyzstan</v>
      </c>
      <c r="D6" s="58" t="str">
        <f>G4</f>
        <v>Bulgaria</v>
      </c>
      <c r="E6" s="25"/>
      <c r="F6" s="25"/>
      <c r="G6" s="25"/>
      <c r="I6" s="24"/>
    </row>
    <row r="7" spans="1:9" ht="21" customHeight="1">
      <c r="A7" s="49"/>
      <c r="B7" s="34"/>
      <c r="C7" s="45">
        <f>HLOOKUP($C$6,komplett,H7,FALSE)</f>
        <v>0</v>
      </c>
      <c r="D7" s="45">
        <f>HLOOKUP($D$6,komplett,H7,FALSE)</f>
        <v>0</v>
      </c>
      <c r="E7" s="25"/>
      <c r="F7" s="25"/>
      <c r="G7" s="25"/>
      <c r="H7" s="22">
        <v>17</v>
      </c>
      <c r="I7" s="24"/>
    </row>
    <row r="8" spans="1:9" ht="21" customHeight="1">
      <c r="A8" s="51"/>
      <c r="B8" s="25"/>
      <c r="C8" s="25"/>
      <c r="D8" s="25"/>
      <c r="E8" s="25"/>
      <c r="F8" s="25"/>
      <c r="G8" s="25"/>
      <c r="I8" s="24"/>
    </row>
    <row r="9" spans="1:9" ht="21" customHeight="1">
      <c r="A9" s="51"/>
      <c r="B9" s="25"/>
      <c r="C9" s="25"/>
      <c r="D9" s="25"/>
      <c r="E9" s="25"/>
      <c r="F9" s="25"/>
      <c r="G9" s="25"/>
      <c r="I9" s="24"/>
    </row>
    <row r="10" spans="1:9" ht="21" customHeight="1">
      <c r="A10" s="51"/>
      <c r="B10" s="25"/>
      <c r="C10" s="25"/>
      <c r="D10" s="25"/>
      <c r="E10" s="25"/>
      <c r="F10" s="25"/>
      <c r="G10" s="25"/>
      <c r="I10" s="24"/>
    </row>
    <row r="11" spans="1:9" ht="21" customHeight="1">
      <c r="A11" s="51"/>
      <c r="B11" s="25"/>
      <c r="C11" s="25"/>
      <c r="D11" s="25"/>
      <c r="E11" s="25"/>
      <c r="F11" s="25"/>
      <c r="G11" s="25"/>
      <c r="I11" s="24"/>
    </row>
    <row r="12" spans="1:9" ht="21" customHeight="1">
      <c r="A12" s="51"/>
      <c r="B12" s="25"/>
      <c r="C12" s="25"/>
      <c r="D12" s="25"/>
      <c r="E12" s="25"/>
      <c r="F12" s="25"/>
      <c r="G12" s="25"/>
      <c r="I12" s="24"/>
    </row>
    <row r="13" spans="1:9" ht="21" customHeight="1">
      <c r="A13" s="51"/>
      <c r="B13" s="25"/>
      <c r="C13" s="25"/>
      <c r="D13" s="25"/>
      <c r="E13" s="25"/>
      <c r="F13" s="25"/>
      <c r="G13" s="25"/>
      <c r="I13" s="24"/>
    </row>
    <row r="14" spans="1:9" ht="21" customHeight="1">
      <c r="A14" s="51"/>
      <c r="B14" s="25"/>
      <c r="C14" s="25"/>
      <c r="D14" s="25"/>
      <c r="E14" s="25"/>
      <c r="F14" s="25"/>
      <c r="G14" s="25"/>
      <c r="I14" s="24"/>
    </row>
    <row r="15" spans="1:9" ht="21" customHeight="1">
      <c r="A15" s="51"/>
      <c r="B15" s="25"/>
      <c r="C15" s="25"/>
      <c r="D15" s="25"/>
      <c r="E15" s="25"/>
      <c r="F15" s="25"/>
      <c r="G15" s="25"/>
      <c r="I15" s="24"/>
    </row>
    <row r="16" spans="1:9" ht="21" customHeight="1">
      <c r="A16" s="51"/>
      <c r="B16" s="25"/>
      <c r="C16" s="25"/>
      <c r="D16" s="25"/>
      <c r="E16" s="25"/>
      <c r="F16" s="25"/>
      <c r="G16" s="25"/>
      <c r="I16" s="24"/>
    </row>
    <row r="17" spans="1:9" ht="21" customHeight="1">
      <c r="A17" s="51"/>
      <c r="B17" s="25"/>
      <c r="C17" s="25"/>
      <c r="D17" s="25"/>
      <c r="E17" s="25"/>
      <c r="F17" s="25"/>
      <c r="G17" s="25"/>
      <c r="I17" s="24"/>
    </row>
    <row r="18" spans="1:9" ht="21" customHeight="1">
      <c r="A18" s="51"/>
      <c r="B18" s="25"/>
      <c r="C18" s="25"/>
      <c r="D18" s="25"/>
      <c r="E18" s="25"/>
      <c r="F18" s="25"/>
      <c r="G18" s="25"/>
      <c r="I18" s="24"/>
    </row>
    <row r="19" spans="1:9" ht="21" customHeight="1">
      <c r="A19" s="51"/>
      <c r="B19" s="25"/>
      <c r="C19" s="25"/>
      <c r="D19" s="25"/>
      <c r="E19" s="25"/>
      <c r="F19" s="25"/>
      <c r="G19" s="25"/>
      <c r="I19" s="24"/>
    </row>
    <row r="20" spans="1:9" ht="21" customHeight="1">
      <c r="A20" s="51"/>
      <c r="B20" s="25"/>
      <c r="C20" s="25"/>
      <c r="D20" s="25"/>
      <c r="E20" s="25"/>
      <c r="F20" s="25"/>
      <c r="G20" s="25"/>
      <c r="I20" s="24"/>
    </row>
    <row r="21" spans="1:9" ht="21" customHeight="1">
      <c r="A21" s="51"/>
      <c r="B21" s="25"/>
      <c r="C21" s="25"/>
      <c r="D21" s="25"/>
      <c r="E21" s="25"/>
      <c r="F21" s="25"/>
      <c r="G21" s="25"/>
      <c r="I21" s="24"/>
    </row>
    <row r="22" spans="1:9" ht="21" customHeight="1">
      <c r="A22" s="51"/>
      <c r="B22" s="25"/>
      <c r="C22" s="25"/>
      <c r="D22" s="25"/>
      <c r="E22" s="25"/>
      <c r="F22" s="25"/>
      <c r="G22" s="25"/>
      <c r="I22" s="24"/>
    </row>
    <row r="23" spans="1:9" ht="21" customHeight="1">
      <c r="A23" s="51"/>
      <c r="B23" s="25"/>
      <c r="C23" s="25"/>
      <c r="D23" s="25"/>
      <c r="E23" s="25"/>
      <c r="F23" s="25"/>
      <c r="G23" s="25"/>
      <c r="I23" s="24"/>
    </row>
    <row r="24" spans="1:9">
      <c r="A24" s="25"/>
      <c r="B24" s="25"/>
      <c r="C24" s="25"/>
      <c r="D24" s="25"/>
      <c r="E24" s="25"/>
      <c r="F24" s="25"/>
      <c r="G24" s="25"/>
      <c r="I24" s="24"/>
    </row>
    <row r="25" spans="1:9">
      <c r="A25" s="25"/>
      <c r="B25" s="25"/>
      <c r="C25" s="25"/>
      <c r="D25" s="25"/>
      <c r="E25" s="25"/>
      <c r="F25" s="25"/>
      <c r="G25" s="25"/>
      <c r="I25" s="24"/>
    </row>
    <row r="26" spans="1:9">
      <c r="A26" s="25"/>
      <c r="B26" s="25"/>
      <c r="C26" s="25"/>
      <c r="D26" s="25"/>
      <c r="E26" s="25"/>
      <c r="F26" s="25"/>
      <c r="G26" s="25"/>
      <c r="I26" s="24"/>
    </row>
    <row r="27" spans="1:9">
      <c r="A27" s="25"/>
      <c r="B27" s="25"/>
      <c r="C27" s="25"/>
      <c r="D27" s="25"/>
      <c r="E27" s="25"/>
      <c r="F27" s="25"/>
      <c r="G27" s="25"/>
      <c r="I27" s="24"/>
    </row>
    <row r="28" spans="1:9">
      <c r="A28" s="25"/>
      <c r="B28" s="25"/>
      <c r="C28" s="25"/>
      <c r="D28" s="25"/>
      <c r="E28" s="25"/>
      <c r="F28" s="25"/>
      <c r="G28" s="25"/>
      <c r="I28" s="24"/>
    </row>
    <row r="29" spans="1:9" ht="21" customHeight="1">
      <c r="A29" s="25"/>
      <c r="B29" s="25"/>
      <c r="C29" s="25"/>
      <c r="D29" s="25"/>
      <c r="E29" s="25"/>
      <c r="F29" s="25"/>
      <c r="G29" s="25"/>
      <c r="I29" s="24"/>
    </row>
    <row r="30" spans="1:9" ht="21" customHeight="1">
      <c r="A30" s="25"/>
      <c r="B30" s="25"/>
      <c r="C30" s="25"/>
      <c r="D30" s="25"/>
      <c r="E30" s="25"/>
      <c r="F30" s="25"/>
      <c r="G30" s="25"/>
      <c r="I30" s="24"/>
    </row>
    <row r="31" spans="1:9">
      <c r="A31" s="25"/>
      <c r="B31" s="25"/>
      <c r="C31" s="25"/>
      <c r="D31" s="25"/>
      <c r="E31" s="25"/>
      <c r="F31" s="25"/>
      <c r="G31" s="25"/>
      <c r="I31" s="24"/>
    </row>
    <row r="32" spans="1:9">
      <c r="A32" s="25"/>
      <c r="B32" s="25"/>
      <c r="C32" s="25"/>
      <c r="D32" s="25"/>
      <c r="E32" s="25"/>
      <c r="F32" s="25"/>
      <c r="G32" s="25"/>
      <c r="I32" s="24"/>
    </row>
    <row r="33" hidden="1"/>
    <row r="34" hidden="1"/>
    <row r="35" hidden="1"/>
    <row r="36" ht="21" hidden="1" customHeight="1"/>
    <row r="37" ht="21" hidden="1" customHeight="1"/>
    <row r="38" ht="21" hidden="1" customHeight="1"/>
    <row r="39" hidden="1"/>
    <row r="40" hidden="1"/>
    <row r="41" hidden="1"/>
    <row r="42" hidden="1"/>
    <row r="43" hidden="1"/>
    <row r="44" ht="20.25" hidden="1" customHeight="1"/>
    <row r="45" ht="20.25" hidden="1" customHeight="1"/>
    <row r="46" ht="20.25" hidden="1" customHeight="1"/>
    <row r="47" ht="20.25" hidden="1" customHeight="1"/>
    <row r="48" ht="20.25" hidden="1" customHeight="1"/>
    <row r="49" ht="20.25" hidden="1" customHeight="1"/>
    <row r="50" hidden="1"/>
    <row r="51" hidden="1"/>
    <row r="52" hidden="1"/>
    <row r="53" hidden="1"/>
    <row r="54" hidden="1"/>
    <row r="55" ht="21" hidden="1" customHeight="1"/>
    <row r="56" ht="21" hidden="1" customHeight="1"/>
    <row r="57" ht="21" hidden="1" customHeight="1"/>
    <row r="58" hidden="1"/>
    <row r="59" hidden="1"/>
    <row r="60" hidden="1"/>
    <row r="61" hidden="1"/>
    <row r="62" hidden="1"/>
    <row r="63" ht="21" hidden="1" customHeight="1"/>
    <row r="64" ht="21" hidden="1" customHeight="1"/>
    <row r="65" ht="21" hidden="1" customHeight="1"/>
    <row r="66" ht="21" hidden="1" customHeight="1"/>
    <row r="67" hidden="1"/>
    <row r="68" hidden="1"/>
    <row r="69" hidden="1"/>
    <row r="70" hidden="1"/>
    <row r="71" hidden="1"/>
    <row r="72" ht="21" hidden="1" customHeight="1"/>
    <row r="73" ht="21" hidden="1" customHeight="1"/>
    <row r="74" ht="21" hidden="1" customHeight="1"/>
    <row r="75" ht="21" hidden="1" customHeight="1"/>
    <row r="76" ht="21" hidden="1" customHeight="1"/>
    <row r="77" ht="21" hidden="1" customHeight="1"/>
    <row r="78" ht="21" hidden="1" customHeight="1"/>
    <row r="79" ht="21" hidden="1" customHeight="1"/>
    <row r="80" ht="21" hidden="1" customHeight="1"/>
    <row r="81" ht="21" hidden="1" customHeight="1"/>
    <row r="82" ht="21" hidden="1" customHeight="1"/>
    <row r="83" ht="21" hidden="1" customHeight="1"/>
    <row r="84" hidden="1"/>
    <row r="85" hidden="1"/>
    <row r="86" hidden="1"/>
    <row r="87" hidden="1"/>
    <row r="88" hidden="1"/>
    <row r="89" hidden="1"/>
    <row r="90" ht="21" hidden="1" customHeight="1"/>
    <row r="91" ht="21" hidden="1" customHeight="1"/>
    <row r="92" hidden="1"/>
    <row r="93" hidden="1"/>
    <row r="94" hidden="1"/>
    <row r="95" hidden="1"/>
    <row r="96" hidden="1"/>
    <row r="97" hidden="1"/>
    <row r="98" hidden="1"/>
    <row r="99" ht="21" hidden="1" customHeight="1"/>
    <row r="100" ht="21" hidden="1" customHeight="1"/>
    <row r="101" ht="21" hidden="1" customHeight="1"/>
    <row r="102" ht="21" hidden="1" customHeight="1"/>
    <row r="103" ht="21" hidden="1" customHeight="1"/>
    <row r="104" ht="21" hidden="1" customHeight="1"/>
    <row r="105" ht="21" hidden="1" customHeight="1"/>
    <row r="106" ht="21" hidden="1" customHeight="1"/>
    <row r="107" ht="21" hidden="1" customHeight="1"/>
    <row r="108" ht="21" hidden="1" customHeight="1"/>
    <row r="109" ht="21" hidden="1" customHeight="1"/>
    <row r="110" ht="21" hidden="1" customHeight="1"/>
    <row r="111" hidden="1"/>
    <row r="112" hidden="1"/>
    <row r="113" hidden="1"/>
    <row r="114" hidden="1"/>
    <row r="115" ht="21" hidden="1" customHeight="1"/>
    <row r="116" ht="21" hidden="1" customHeight="1"/>
    <row r="117" ht="21" hidden="1" customHeight="1"/>
    <row r="118" hidden="1"/>
    <row r="119" hidden="1"/>
    <row r="120" hidden="1"/>
    <row r="121" hidden="1"/>
    <row r="122" hidden="1"/>
    <row r="123" ht="21" hidden="1" customHeight="1"/>
    <row r="124" ht="21" hidden="1" customHeight="1"/>
    <row r="125" ht="21" hidden="1" customHeight="1"/>
    <row r="126" ht="21" hidden="1" customHeight="1"/>
  </sheetData>
  <phoneticPr fontId="1" type="noConversion"/>
  <dataValidations count="1">
    <dataValidation type="list" allowBlank="1" showInputMessage="1" showErrorMessage="1" sqref="G2 G4">
      <formula1>land</formula1>
    </dataValidation>
  </dataValidations>
  <hyperlinks>
    <hyperlink ref="A1" location="FORM!A1" display="Back to form …"/>
  </hyperlinks>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20</vt:i4>
      </vt:variant>
      <vt:variant>
        <vt:lpstr>Named Ranges</vt:lpstr>
      </vt:variant>
      <vt:variant>
        <vt:i4>226</vt:i4>
      </vt:variant>
    </vt:vector>
  </HeadingPairs>
  <TitlesOfParts>
    <vt:vector size="246" baseType="lpstr">
      <vt:lpstr>READ_Me</vt:lpstr>
      <vt:lpstr>FORM</vt:lpstr>
      <vt:lpstr>Q-A1</vt:lpstr>
      <vt:lpstr>Q-A2</vt:lpstr>
      <vt:lpstr>Q-B1</vt:lpstr>
      <vt:lpstr>Q-B2</vt:lpstr>
      <vt:lpstr>Q-B3</vt:lpstr>
      <vt:lpstr>Q-B4</vt:lpstr>
      <vt:lpstr>Q-B5</vt:lpstr>
      <vt:lpstr>Q-C1</vt:lpstr>
      <vt:lpstr>Q-C2</vt:lpstr>
      <vt:lpstr>Q-C3</vt:lpstr>
      <vt:lpstr>Q-C4</vt:lpstr>
      <vt:lpstr>Q-C5</vt:lpstr>
      <vt:lpstr>Q-D1</vt:lpstr>
      <vt:lpstr>Q-D2</vt:lpstr>
      <vt:lpstr>Q-D3</vt:lpstr>
      <vt:lpstr>Q-D4</vt:lpstr>
      <vt:lpstr>komplett</vt:lpstr>
      <vt:lpstr>Material</vt:lpstr>
      <vt:lpstr>country_1</vt:lpstr>
      <vt:lpstr>country_2</vt:lpstr>
      <vt:lpstr>komplett</vt:lpstr>
      <vt:lpstr>FORM!Kontrollkästchen1</vt:lpstr>
      <vt:lpstr>'Q-A1'!Kontrollkästchen1</vt:lpstr>
      <vt:lpstr>'Q-A2'!Kontrollkästchen1</vt:lpstr>
      <vt:lpstr>'Q-B1'!Kontrollkästchen1</vt:lpstr>
      <vt:lpstr>'Q-B2'!Kontrollkästchen1</vt:lpstr>
      <vt:lpstr>'Q-B3'!Kontrollkästchen1</vt:lpstr>
      <vt:lpstr>'Q-B4'!Kontrollkästchen1</vt:lpstr>
      <vt:lpstr>'Q-B5'!Kontrollkästchen1</vt:lpstr>
      <vt:lpstr>'Q-C1'!Kontrollkästchen1</vt:lpstr>
      <vt:lpstr>'Q-C2'!Kontrollkästchen1</vt:lpstr>
      <vt:lpstr>'Q-C3'!Kontrollkästchen1</vt:lpstr>
      <vt:lpstr>'Q-C4'!Kontrollkästchen1</vt:lpstr>
      <vt:lpstr>'Q-C5'!Kontrollkästchen1</vt:lpstr>
      <vt:lpstr>'Q-D1'!Kontrollkästchen1</vt:lpstr>
      <vt:lpstr>'Q-D2'!Kontrollkästchen1</vt:lpstr>
      <vt:lpstr>'Q-D3'!Kontrollkästchen1</vt:lpstr>
      <vt:lpstr>'Q-D4'!Kontrollkästchen1</vt:lpstr>
      <vt:lpstr>FORM!Kontrollkästchen10</vt:lpstr>
      <vt:lpstr>'Q-A1'!Kontrollkästchen10</vt:lpstr>
      <vt:lpstr>'Q-A2'!Kontrollkästchen10</vt:lpstr>
      <vt:lpstr>'Q-B1'!Kontrollkästchen10</vt:lpstr>
      <vt:lpstr>'Q-B2'!Kontrollkästchen10</vt:lpstr>
      <vt:lpstr>'Q-B3'!Kontrollkästchen10</vt:lpstr>
      <vt:lpstr>'Q-B4'!Kontrollkästchen10</vt:lpstr>
      <vt:lpstr>'Q-B5'!Kontrollkästchen10</vt:lpstr>
      <vt:lpstr>'Q-C1'!Kontrollkästchen10</vt:lpstr>
      <vt:lpstr>'Q-C2'!Kontrollkästchen10</vt:lpstr>
      <vt:lpstr>'Q-C3'!Kontrollkästchen10</vt:lpstr>
      <vt:lpstr>'Q-C4'!Kontrollkästchen10</vt:lpstr>
      <vt:lpstr>'Q-C5'!Kontrollkästchen10</vt:lpstr>
      <vt:lpstr>'Q-D1'!Kontrollkästchen10</vt:lpstr>
      <vt:lpstr>'Q-D2'!Kontrollkästchen10</vt:lpstr>
      <vt:lpstr>'Q-D3'!Kontrollkästchen10</vt:lpstr>
      <vt:lpstr>'Q-D4'!Kontrollkästchen10</vt:lpstr>
      <vt:lpstr>FORM!Kontrollkästchen11</vt:lpstr>
      <vt:lpstr>'Q-A1'!Kontrollkästchen11</vt:lpstr>
      <vt:lpstr>'Q-A2'!Kontrollkästchen11</vt:lpstr>
      <vt:lpstr>'Q-B1'!Kontrollkästchen11</vt:lpstr>
      <vt:lpstr>'Q-B2'!Kontrollkästchen11</vt:lpstr>
      <vt:lpstr>'Q-B3'!Kontrollkästchen11</vt:lpstr>
      <vt:lpstr>'Q-B4'!Kontrollkästchen11</vt:lpstr>
      <vt:lpstr>'Q-B5'!Kontrollkästchen11</vt:lpstr>
      <vt:lpstr>'Q-C1'!Kontrollkästchen11</vt:lpstr>
      <vt:lpstr>'Q-C2'!Kontrollkästchen11</vt:lpstr>
      <vt:lpstr>'Q-C3'!Kontrollkästchen11</vt:lpstr>
      <vt:lpstr>'Q-C4'!Kontrollkästchen11</vt:lpstr>
      <vt:lpstr>'Q-C5'!Kontrollkästchen11</vt:lpstr>
      <vt:lpstr>'Q-D1'!Kontrollkästchen11</vt:lpstr>
      <vt:lpstr>'Q-D2'!Kontrollkästchen11</vt:lpstr>
      <vt:lpstr>'Q-D3'!Kontrollkästchen11</vt:lpstr>
      <vt:lpstr>'Q-D4'!Kontrollkästchen11</vt:lpstr>
      <vt:lpstr>FORM!Kontrollkästchen12</vt:lpstr>
      <vt:lpstr>'Q-A1'!Kontrollkästchen12</vt:lpstr>
      <vt:lpstr>'Q-A2'!Kontrollkästchen12</vt:lpstr>
      <vt:lpstr>'Q-B1'!Kontrollkästchen12</vt:lpstr>
      <vt:lpstr>'Q-B2'!Kontrollkästchen12</vt:lpstr>
      <vt:lpstr>'Q-B3'!Kontrollkästchen12</vt:lpstr>
      <vt:lpstr>'Q-B4'!Kontrollkästchen12</vt:lpstr>
      <vt:lpstr>'Q-B5'!Kontrollkästchen12</vt:lpstr>
      <vt:lpstr>'Q-C1'!Kontrollkästchen12</vt:lpstr>
      <vt:lpstr>'Q-C2'!Kontrollkästchen12</vt:lpstr>
      <vt:lpstr>'Q-C3'!Kontrollkästchen12</vt:lpstr>
      <vt:lpstr>'Q-C4'!Kontrollkästchen12</vt:lpstr>
      <vt:lpstr>'Q-C5'!Kontrollkästchen12</vt:lpstr>
      <vt:lpstr>'Q-D1'!Kontrollkästchen12</vt:lpstr>
      <vt:lpstr>'Q-D2'!Kontrollkästchen12</vt:lpstr>
      <vt:lpstr>'Q-D3'!Kontrollkästchen12</vt:lpstr>
      <vt:lpstr>'Q-D4'!Kontrollkästchen12</vt:lpstr>
      <vt:lpstr>FORM!Kontrollkästchen2</vt:lpstr>
      <vt:lpstr>'Q-A1'!Kontrollkästchen2</vt:lpstr>
      <vt:lpstr>'Q-A2'!Kontrollkästchen2</vt:lpstr>
      <vt:lpstr>'Q-B1'!Kontrollkästchen2</vt:lpstr>
      <vt:lpstr>'Q-B2'!Kontrollkästchen2</vt:lpstr>
      <vt:lpstr>'Q-B3'!Kontrollkästchen2</vt:lpstr>
      <vt:lpstr>'Q-B4'!Kontrollkästchen2</vt:lpstr>
      <vt:lpstr>'Q-B5'!Kontrollkästchen2</vt:lpstr>
      <vt:lpstr>'Q-C1'!Kontrollkästchen2</vt:lpstr>
      <vt:lpstr>'Q-C2'!Kontrollkästchen2</vt:lpstr>
      <vt:lpstr>'Q-C3'!Kontrollkästchen2</vt:lpstr>
      <vt:lpstr>'Q-C4'!Kontrollkästchen2</vt:lpstr>
      <vt:lpstr>'Q-C5'!Kontrollkästchen2</vt:lpstr>
      <vt:lpstr>'Q-D1'!Kontrollkästchen2</vt:lpstr>
      <vt:lpstr>'Q-D2'!Kontrollkästchen2</vt:lpstr>
      <vt:lpstr>'Q-D3'!Kontrollkästchen2</vt:lpstr>
      <vt:lpstr>'Q-D4'!Kontrollkästchen2</vt:lpstr>
      <vt:lpstr>FORM!Kontrollkästchen3</vt:lpstr>
      <vt:lpstr>'Q-A1'!Kontrollkästchen3</vt:lpstr>
      <vt:lpstr>'Q-A2'!Kontrollkästchen3</vt:lpstr>
      <vt:lpstr>'Q-B1'!Kontrollkästchen3</vt:lpstr>
      <vt:lpstr>'Q-B2'!Kontrollkästchen3</vt:lpstr>
      <vt:lpstr>'Q-B3'!Kontrollkästchen3</vt:lpstr>
      <vt:lpstr>'Q-B4'!Kontrollkästchen3</vt:lpstr>
      <vt:lpstr>'Q-B5'!Kontrollkästchen3</vt:lpstr>
      <vt:lpstr>'Q-C1'!Kontrollkästchen3</vt:lpstr>
      <vt:lpstr>'Q-C2'!Kontrollkästchen3</vt:lpstr>
      <vt:lpstr>'Q-C3'!Kontrollkästchen3</vt:lpstr>
      <vt:lpstr>'Q-C4'!Kontrollkästchen3</vt:lpstr>
      <vt:lpstr>'Q-C5'!Kontrollkästchen3</vt:lpstr>
      <vt:lpstr>'Q-D1'!Kontrollkästchen3</vt:lpstr>
      <vt:lpstr>'Q-D2'!Kontrollkästchen3</vt:lpstr>
      <vt:lpstr>'Q-D3'!Kontrollkästchen3</vt:lpstr>
      <vt:lpstr>'Q-D4'!Kontrollkästchen3</vt:lpstr>
      <vt:lpstr>FORM!Kontrollkästchen4</vt:lpstr>
      <vt:lpstr>'Q-A1'!Kontrollkästchen4</vt:lpstr>
      <vt:lpstr>'Q-A2'!Kontrollkästchen4</vt:lpstr>
      <vt:lpstr>'Q-B1'!Kontrollkästchen4</vt:lpstr>
      <vt:lpstr>'Q-B2'!Kontrollkästchen4</vt:lpstr>
      <vt:lpstr>'Q-B3'!Kontrollkästchen4</vt:lpstr>
      <vt:lpstr>'Q-B4'!Kontrollkästchen4</vt:lpstr>
      <vt:lpstr>'Q-B5'!Kontrollkästchen4</vt:lpstr>
      <vt:lpstr>'Q-C1'!Kontrollkästchen4</vt:lpstr>
      <vt:lpstr>'Q-C2'!Kontrollkästchen4</vt:lpstr>
      <vt:lpstr>'Q-C3'!Kontrollkästchen4</vt:lpstr>
      <vt:lpstr>'Q-C4'!Kontrollkästchen4</vt:lpstr>
      <vt:lpstr>'Q-C5'!Kontrollkästchen4</vt:lpstr>
      <vt:lpstr>'Q-D1'!Kontrollkästchen4</vt:lpstr>
      <vt:lpstr>'Q-D2'!Kontrollkästchen4</vt:lpstr>
      <vt:lpstr>'Q-D3'!Kontrollkästchen4</vt:lpstr>
      <vt:lpstr>'Q-D4'!Kontrollkästchen4</vt:lpstr>
      <vt:lpstr>FORM!Kontrollkästchen5</vt:lpstr>
      <vt:lpstr>'Q-A1'!Kontrollkästchen5</vt:lpstr>
      <vt:lpstr>'Q-A2'!Kontrollkästchen5</vt:lpstr>
      <vt:lpstr>'Q-B1'!Kontrollkästchen5</vt:lpstr>
      <vt:lpstr>'Q-B2'!Kontrollkästchen5</vt:lpstr>
      <vt:lpstr>'Q-B3'!Kontrollkästchen5</vt:lpstr>
      <vt:lpstr>'Q-B4'!Kontrollkästchen5</vt:lpstr>
      <vt:lpstr>'Q-B5'!Kontrollkästchen5</vt:lpstr>
      <vt:lpstr>'Q-C1'!Kontrollkästchen5</vt:lpstr>
      <vt:lpstr>'Q-C2'!Kontrollkästchen5</vt:lpstr>
      <vt:lpstr>'Q-C3'!Kontrollkästchen5</vt:lpstr>
      <vt:lpstr>'Q-C4'!Kontrollkästchen5</vt:lpstr>
      <vt:lpstr>'Q-C5'!Kontrollkästchen5</vt:lpstr>
      <vt:lpstr>'Q-D1'!Kontrollkästchen5</vt:lpstr>
      <vt:lpstr>'Q-D2'!Kontrollkästchen5</vt:lpstr>
      <vt:lpstr>'Q-D3'!Kontrollkästchen5</vt:lpstr>
      <vt:lpstr>'Q-D4'!Kontrollkästchen5</vt:lpstr>
      <vt:lpstr>FORM!Kontrollkästchen7</vt:lpstr>
      <vt:lpstr>'Q-A1'!Kontrollkästchen7</vt:lpstr>
      <vt:lpstr>'Q-A2'!Kontrollkästchen7</vt:lpstr>
      <vt:lpstr>'Q-B1'!Kontrollkästchen7</vt:lpstr>
      <vt:lpstr>'Q-B2'!Kontrollkästchen7</vt:lpstr>
      <vt:lpstr>'Q-B3'!Kontrollkästchen7</vt:lpstr>
      <vt:lpstr>'Q-B4'!Kontrollkästchen7</vt:lpstr>
      <vt:lpstr>'Q-B5'!Kontrollkästchen7</vt:lpstr>
      <vt:lpstr>'Q-C1'!Kontrollkästchen7</vt:lpstr>
      <vt:lpstr>'Q-C2'!Kontrollkästchen7</vt:lpstr>
      <vt:lpstr>'Q-C3'!Kontrollkästchen7</vt:lpstr>
      <vt:lpstr>'Q-C4'!Kontrollkästchen7</vt:lpstr>
      <vt:lpstr>'Q-C5'!Kontrollkästchen7</vt:lpstr>
      <vt:lpstr>'Q-D1'!Kontrollkästchen7</vt:lpstr>
      <vt:lpstr>'Q-D2'!Kontrollkästchen7</vt:lpstr>
      <vt:lpstr>'Q-D3'!Kontrollkästchen7</vt:lpstr>
      <vt:lpstr>'Q-D4'!Kontrollkästchen7</vt:lpstr>
      <vt:lpstr>FORM!Kontrollkästchen8</vt:lpstr>
      <vt:lpstr>'Q-A1'!Kontrollkästchen8</vt:lpstr>
      <vt:lpstr>'Q-A2'!Kontrollkästchen8</vt:lpstr>
      <vt:lpstr>'Q-B1'!Kontrollkästchen8</vt:lpstr>
      <vt:lpstr>'Q-B2'!Kontrollkästchen8</vt:lpstr>
      <vt:lpstr>'Q-B3'!Kontrollkästchen8</vt:lpstr>
      <vt:lpstr>'Q-B4'!Kontrollkästchen8</vt:lpstr>
      <vt:lpstr>'Q-B5'!Kontrollkästchen8</vt:lpstr>
      <vt:lpstr>'Q-C1'!Kontrollkästchen8</vt:lpstr>
      <vt:lpstr>'Q-C2'!Kontrollkästchen8</vt:lpstr>
      <vt:lpstr>'Q-C3'!Kontrollkästchen8</vt:lpstr>
      <vt:lpstr>'Q-C4'!Kontrollkästchen8</vt:lpstr>
      <vt:lpstr>'Q-C5'!Kontrollkästchen8</vt:lpstr>
      <vt:lpstr>'Q-D1'!Kontrollkästchen8</vt:lpstr>
      <vt:lpstr>'Q-D2'!Kontrollkästchen8</vt:lpstr>
      <vt:lpstr>'Q-D3'!Kontrollkästchen8</vt:lpstr>
      <vt:lpstr>'Q-D4'!Kontrollkästchen8</vt:lpstr>
      <vt:lpstr>FORM!Kontrollkästchen9</vt:lpstr>
      <vt:lpstr>'Q-A1'!Kontrollkästchen9</vt:lpstr>
      <vt:lpstr>'Q-A2'!Kontrollkästchen9</vt:lpstr>
      <vt:lpstr>'Q-B1'!Kontrollkästchen9</vt:lpstr>
      <vt:lpstr>'Q-B2'!Kontrollkästchen9</vt:lpstr>
      <vt:lpstr>'Q-B3'!Kontrollkästchen9</vt:lpstr>
      <vt:lpstr>'Q-B4'!Kontrollkästchen9</vt:lpstr>
      <vt:lpstr>'Q-B5'!Kontrollkästchen9</vt:lpstr>
      <vt:lpstr>'Q-C1'!Kontrollkästchen9</vt:lpstr>
      <vt:lpstr>'Q-C2'!Kontrollkästchen9</vt:lpstr>
      <vt:lpstr>'Q-C3'!Kontrollkästchen9</vt:lpstr>
      <vt:lpstr>'Q-C4'!Kontrollkästchen9</vt:lpstr>
      <vt:lpstr>'Q-C5'!Kontrollkästchen9</vt:lpstr>
      <vt:lpstr>'Q-D1'!Kontrollkästchen9</vt:lpstr>
      <vt:lpstr>'Q-D2'!Kontrollkästchen9</vt:lpstr>
      <vt:lpstr>'Q-D3'!Kontrollkästchen9</vt:lpstr>
      <vt:lpstr>'Q-D4'!Kontrollkästchen9</vt:lpstr>
      <vt:lpstr>land</vt:lpstr>
      <vt:lpstr>FORM!OLE_LINK1</vt:lpstr>
      <vt:lpstr>FORM!Text10</vt:lpstr>
      <vt:lpstr>'Q-A1'!Text10</vt:lpstr>
      <vt:lpstr>'Q-A2'!Text10</vt:lpstr>
      <vt:lpstr>'Q-B1'!Text10</vt:lpstr>
      <vt:lpstr>'Q-B2'!Text10</vt:lpstr>
      <vt:lpstr>'Q-B3'!Text10</vt:lpstr>
      <vt:lpstr>'Q-B4'!Text10</vt:lpstr>
      <vt:lpstr>'Q-B5'!Text10</vt:lpstr>
      <vt:lpstr>'Q-C1'!Text10</vt:lpstr>
      <vt:lpstr>'Q-C2'!Text10</vt:lpstr>
      <vt:lpstr>'Q-C3'!Text10</vt:lpstr>
      <vt:lpstr>'Q-C4'!Text10</vt:lpstr>
      <vt:lpstr>'Q-C5'!Text10</vt:lpstr>
      <vt:lpstr>'Q-D1'!Text10</vt:lpstr>
      <vt:lpstr>'Q-D2'!Text10</vt:lpstr>
      <vt:lpstr>'Q-D3'!Text10</vt:lpstr>
      <vt:lpstr>'Q-D4'!Text10</vt:lpstr>
      <vt:lpstr>FORM!Text5</vt:lpstr>
      <vt:lpstr>'Q-A1'!Text5</vt:lpstr>
      <vt:lpstr>'Q-A2'!Text5</vt:lpstr>
      <vt:lpstr>'Q-B1'!Text5</vt:lpstr>
      <vt:lpstr>'Q-B2'!Text5</vt:lpstr>
      <vt:lpstr>'Q-B3'!Text5</vt:lpstr>
      <vt:lpstr>'Q-B4'!Text5</vt:lpstr>
      <vt:lpstr>'Q-B5'!Text5</vt:lpstr>
      <vt:lpstr>'Q-C1'!Text5</vt:lpstr>
      <vt:lpstr>'Q-C2'!Text5</vt:lpstr>
      <vt:lpstr>'Q-C3'!Text5</vt:lpstr>
      <vt:lpstr>'Q-C4'!Text5</vt:lpstr>
      <vt:lpstr>'Q-C5'!Text5</vt:lpstr>
      <vt:lpstr>'Q-D1'!Text5</vt:lpstr>
      <vt:lpstr>'Q-D2'!Text5</vt:lpstr>
      <vt:lpstr>'Q-D3'!Text5</vt:lpstr>
      <vt:lpstr>'Q-D4'!Text5</vt:lpstr>
    </vt:vector>
  </TitlesOfParts>
  <Company>Statistisches Bundesamt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Frank Treichler</dc:creator>
  <cp:lastModifiedBy>Tetyana Kolomiyets</cp:lastModifiedBy>
  <dcterms:created xsi:type="dcterms:W3CDTF">2010-03-15T11:25:11Z</dcterms:created>
  <dcterms:modified xsi:type="dcterms:W3CDTF">2018-12-20T07:52:24Z</dcterms:modified>
</cp:coreProperties>
</file>